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500" activeTab="0"/>
  </bookViews>
  <sheets>
    <sheet name="Ogień" sheetId="1" r:id="rId1"/>
    <sheet name="Elektronika" sheetId="2" r:id="rId2"/>
    <sheet name="Maszyny" sheetId="3" r:id="rId3"/>
    <sheet name="Pojazdy" sheetId="4" r:id="rId4"/>
    <sheet name="Zabezpieczenia" sheetId="5" r:id="rId5"/>
    <sheet name="Szkodowość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<sst xmlns="http://schemas.openxmlformats.org/spreadsheetml/2006/main" count="858" uniqueCount="354">
  <si>
    <t>1.</t>
  </si>
  <si>
    <t>Urząd Gminy i Miasta w Stawiszynie</t>
  </si>
  <si>
    <t>Materiał</t>
  </si>
  <si>
    <t>Lp.</t>
  </si>
  <si>
    <t>Przedmiot ubezpieczenia</t>
  </si>
  <si>
    <t xml:space="preserve">Suma ubezpieczenia </t>
  </si>
  <si>
    <t>Powierzchnia użytkowa w m2</t>
  </si>
  <si>
    <t>Rok budowy budynku</t>
  </si>
  <si>
    <t>Ścian</t>
  </si>
  <si>
    <t>Stropów</t>
  </si>
  <si>
    <t>Stropodachu</t>
  </si>
  <si>
    <t>Pokrycie dachu</t>
  </si>
  <si>
    <t>Budynek ratusza, Stawiszyn ul. Plac Wolności 1 wraz z kotłownia</t>
  </si>
  <si>
    <t>2.</t>
  </si>
  <si>
    <t>Budynek urzędu gminy i miasta wraz z kotłownią, Stawiszyn ul. Szosa Pleszewska 3</t>
  </si>
  <si>
    <t>3.</t>
  </si>
  <si>
    <t>Budynek użytkowy szatnia, pomieszczenia biurowe, magazyn sprzętu dydaktycznego, sanitariaty, sale zebrań, infrastruktura i wyposażenie boiska-GLZS Korona Pogoń, Stawiszyn ul. Szosa Konińska 18</t>
  </si>
  <si>
    <t>4.</t>
  </si>
  <si>
    <t>Budynek użytkowy strażnica OSP, Zbiersk wraz ze zmodernizowaną świetlicą wiejską</t>
  </si>
  <si>
    <t>5.</t>
  </si>
  <si>
    <t>Budynek użytkowy strażnica OSP,  Zbiersk Kolonia wraz ze zmodernizowaną świetlicą wiejską</t>
  </si>
  <si>
    <t>6.</t>
  </si>
  <si>
    <t>Budynek użytkowy strażnica OSP, Długa Wieś Trzecia wraz ze zmodernizowaną świetlicą wiejską</t>
  </si>
  <si>
    <t>7.</t>
  </si>
  <si>
    <t>Budynek użytkowy strażnica OSP, Piątek Mały wraz ze zmodernizowaną świetlicą wiejską</t>
  </si>
  <si>
    <t>8.</t>
  </si>
  <si>
    <t>Budynek użytkowy strażnica OSP, Piątek Wielki wraz ze zmodernizowaną świetlicą wiejską</t>
  </si>
  <si>
    <t>9.</t>
  </si>
  <si>
    <t>Budynek użytkowy strażnica OSP, Pólko-Ostrówek wraz ze zmodernizowaną świetlicą wiejską</t>
  </si>
  <si>
    <t>10.</t>
  </si>
  <si>
    <t>Budynek użytkowy szatnia , pomieszczenia biurowe, magazyn sprzetu sportowego, sanitariaty, infrastruktura i wyposażenie boisk - CKS Zbiersk Cukrownia 58a</t>
  </si>
  <si>
    <t>11.</t>
  </si>
  <si>
    <t>Amfiteatr - Stawiszyn</t>
  </si>
  <si>
    <t>12.</t>
  </si>
  <si>
    <t>Boisko ORLIK wraz z zapleczem</t>
  </si>
  <si>
    <t>13.</t>
  </si>
  <si>
    <t>Plac zabaw - Zbiersk-Cukrownia</t>
  </si>
  <si>
    <t>14.</t>
  </si>
  <si>
    <t>Trybuny boisko Stawiszyn</t>
  </si>
  <si>
    <t>15.</t>
  </si>
  <si>
    <t>Oczyszczalnia ścieków</t>
  </si>
  <si>
    <t>16.</t>
  </si>
  <si>
    <t>Parkingi</t>
  </si>
  <si>
    <t>17.</t>
  </si>
  <si>
    <t>18.</t>
  </si>
  <si>
    <t>Sieci wodociągowe</t>
  </si>
  <si>
    <t>19.</t>
  </si>
  <si>
    <t>Kanalizacja sanitarna</t>
  </si>
  <si>
    <t>20.</t>
  </si>
  <si>
    <t>Stacja transformatorowa</t>
  </si>
  <si>
    <t>21.</t>
  </si>
  <si>
    <t>22.</t>
  </si>
  <si>
    <t>Budowla - Nasze siedlisko to w Piątku Małym boisko - Piątek Mały dz. 118/6 - dwie wiaty/altany, WC, stoły biesiadne, zaplecze kuchenne z kuchenką, huśtawka, bramki do piłki noznej, siatka ze słupami do siatkówki, ogrodzenie</t>
  </si>
  <si>
    <t>23.</t>
  </si>
  <si>
    <t>Teren rekreacyjny w Starym Kiączynie dz. 281 – ścieżka edukacyjna z 8 tablicami edukacyjnymi, wiaty wystawiennicze z ławo-stołami 2 szt., tablica informacyjna, ławki 7szt., kosze na śmieci 2 szt.</t>
  </si>
  <si>
    <t>24.</t>
  </si>
  <si>
    <t>Pojazdy nieposiadające tablic rejestracyjnych</t>
  </si>
  <si>
    <t>25.</t>
  </si>
  <si>
    <t>Wyposażenie i urządzenia z KŚT</t>
  </si>
  <si>
    <t>Wyposażenie i urządzenia wraz z elektroniką</t>
  </si>
  <si>
    <t xml:space="preserve">Miejsko-Gminny Ośrodek Pomocy Społecznej </t>
  </si>
  <si>
    <t>Lokal, Stawiszyn Pl. Wolności 1 - lokal wynajmowany</t>
  </si>
  <si>
    <t>Wyposażenie i urządzenia</t>
  </si>
  <si>
    <t>Miejsko-Gminny Ośrodek Kultury w Zbiersku</t>
  </si>
  <si>
    <t>Budynek MGOK, Zbiersk-Cukrownia 237</t>
  </si>
  <si>
    <t>cegła</t>
  </si>
  <si>
    <t>żelbeton</t>
  </si>
  <si>
    <t>żelbet</t>
  </si>
  <si>
    <t>papa</t>
  </si>
  <si>
    <t>Biblioteka Publiczna Gminy i Miasta w Stawiszynie</t>
  </si>
  <si>
    <t>Budynek biblioteki, Stawiszyn ul. Szkolna 17</t>
  </si>
  <si>
    <t>przed 1945</t>
  </si>
  <si>
    <t>murowana</t>
  </si>
  <si>
    <t>drewniany</t>
  </si>
  <si>
    <t>Budynek kotłowni, Stawiszyn ul. Zamurna 1/ Szkolna 17</t>
  </si>
  <si>
    <t>murowany</t>
  </si>
  <si>
    <t>-</t>
  </si>
  <si>
    <t>Lokal użytkowy filii w budynku Przedszkola, Petryki 45</t>
  </si>
  <si>
    <t>żelbetowy</t>
  </si>
  <si>
    <t>Szkoła Podstawowa im. Wincentego Pola w Stawiszynie</t>
  </si>
  <si>
    <t>Budynek szkolny nr 1, Stawiszyn ul. Szkolna 8</t>
  </si>
  <si>
    <t>Budynek szkolny nr 2, Stawiszyn ul. Szkolna 8</t>
  </si>
  <si>
    <t>Hala widowiskowo-sportowa, Stawiszyn ul. Szkolna 8</t>
  </si>
  <si>
    <t>blacha</t>
  </si>
  <si>
    <t>Łącznik budynków, Stawiszyn ul. Szkolna 8</t>
  </si>
  <si>
    <t>Ogrodzenie hali widowiskowo-sportowej</t>
  </si>
  <si>
    <t>słupy drewniane obite deskami</t>
  </si>
  <si>
    <t>drewniana</t>
  </si>
  <si>
    <t>Parking przed szkołą</t>
  </si>
  <si>
    <t>Szkoła Podstawowa w Zbiersku</t>
  </si>
  <si>
    <t xml:space="preserve"> </t>
  </si>
  <si>
    <t>Budynek szkoły, Zbiersk Cukrownia 144</t>
  </si>
  <si>
    <t>gęstożebrowy</t>
  </si>
  <si>
    <t>Budynek gospodarczy</t>
  </si>
  <si>
    <t>b.d.</t>
  </si>
  <si>
    <t>cegła, pustak</t>
  </si>
  <si>
    <t>płyty żelbetowe</t>
  </si>
  <si>
    <t>Hala sportowa z zapleczem socjalnym i pomieszczeniami szkolno administracyjnymi połączona ze szkołą dwukondygnacyjnym łącznikiem</t>
  </si>
  <si>
    <t>Publiczne Przedszkole Samorządowe w Stawiszynie z filią Petryki</t>
  </si>
  <si>
    <t>Budynek przedszkola, Petryki 45</t>
  </si>
  <si>
    <t>lata 70</t>
  </si>
  <si>
    <t>betonowy</t>
  </si>
  <si>
    <t>papą</t>
  </si>
  <si>
    <t>Ogrodzenie i plac zabaw, Petryki 45</t>
  </si>
  <si>
    <t>Ogrodzenie, Stawiszyn ul. Starościńska 4</t>
  </si>
  <si>
    <t>Plac zabaw, Stawiszyn ul. Starościńska 4</t>
  </si>
  <si>
    <t>Lokal przedszkola, Stawiszyn ul. Starościńska 4</t>
  </si>
  <si>
    <t>Kocioł CO</t>
  </si>
  <si>
    <t>Publiczne Przedszkole Samorządowe „Bajkowa Kraina” w Zbiersku</t>
  </si>
  <si>
    <t>Budynek przedszkola, Zbiersk Cukrownia 81</t>
  </si>
  <si>
    <t>dachówka</t>
  </si>
  <si>
    <t>Plac zabaw, Zbiersk Curkownia 81</t>
  </si>
  <si>
    <t xml:space="preserve">Zakład Gospodarki Komunalnej i Mieszkaniowej </t>
  </si>
  <si>
    <t>Budynek komunalny, Stawiszyn Pl. Wolności 18</t>
  </si>
  <si>
    <t>Budynek komunalny, Stawiszyn Pl. Wolności 19</t>
  </si>
  <si>
    <t>Budynek komunalny, Stawiszyn ul. Starościńska 1</t>
  </si>
  <si>
    <t>Budynek komunalny, Stawiszyn ul. Kaliska 1</t>
  </si>
  <si>
    <t>Budynek komunalny, Stawiszyn ul. Kaliska 14</t>
  </si>
  <si>
    <t>Budynek komunalny, Petryki 71A</t>
  </si>
  <si>
    <t>Budynek komunalny, Zbiersk-Cukrownia 32</t>
  </si>
  <si>
    <t>Budynek komunalny, Piątek Wielki 58</t>
  </si>
  <si>
    <t>Budynek komunalny, Stawiszyn ul. Starościńska 11</t>
  </si>
  <si>
    <t>Budynek komunalny, Zbiersk-Cukrownia 143</t>
  </si>
  <si>
    <t>Budynek komunalny, Zbiersk 1</t>
  </si>
  <si>
    <t>Budynek komunalny, Zbiersk-Cukrownia 246</t>
  </si>
  <si>
    <t>Lokal użytkowy, Stawiszyn ul. Zamkowa 1</t>
  </si>
  <si>
    <t>Budynek wspólnoty mieszkaniowej, Zbiersk-Cukrownia 134</t>
  </si>
  <si>
    <t>Suma ubezpieczenia</t>
  </si>
  <si>
    <t>1. Urząd Gminy i Miasta w Stawiszynie</t>
  </si>
  <si>
    <t>Sprzęt elektroniczny do 5 lat</t>
  </si>
  <si>
    <t>Sprzęt elektroniczny stacjonarny</t>
  </si>
  <si>
    <t>Kserokopiarki, urządzenia wielofunkcyjne</t>
  </si>
  <si>
    <t>Serwer</t>
  </si>
  <si>
    <t>Sprzęt elektroniczny przenośny</t>
  </si>
  <si>
    <t xml:space="preserve">2. Gmina i Miasto Stawiszyn - Miejsko-Gminny Ośrodek Pomocy Społecznej </t>
  </si>
  <si>
    <t>Fax</t>
  </si>
  <si>
    <t>3. Miejsko-Gminny Ośrodek Kultury w Zbiersku</t>
  </si>
  <si>
    <t>Drukarka</t>
  </si>
  <si>
    <t>Notebook</t>
  </si>
  <si>
    <t>Aparat fotograficzny</t>
  </si>
  <si>
    <t>4. Biblioteka Publiczna w Stawiszynie</t>
  </si>
  <si>
    <t>Komputery stacjonarne HP280G, 5 szt.</t>
  </si>
  <si>
    <t>Serwer TX1310M1, router, UPS</t>
  </si>
  <si>
    <t>Laptop DELL Inspirion 3551</t>
  </si>
  <si>
    <t>5. Szkoła Podstawowa im. Wincentego Pola w Stawiszynie</t>
  </si>
  <si>
    <t>Komputer Asus, 2 szt.</t>
  </si>
  <si>
    <t>drukarka HP LJP</t>
  </si>
  <si>
    <t>Niszczarka Argo</t>
  </si>
  <si>
    <t>zestaw głośnikowy, 6 szt.</t>
  </si>
  <si>
    <t>zestaw głośnikowy LX503, 3 szt.</t>
  </si>
  <si>
    <t>drukarka laserowa Ricoh SP112</t>
  </si>
  <si>
    <t>Serwerownia</t>
  </si>
  <si>
    <t>Tablica interaktywna</t>
  </si>
  <si>
    <t>Tablica interaktywna SMART, 6 szt.</t>
  </si>
  <si>
    <t>Projektor Hitachi, 6 szt.</t>
  </si>
  <si>
    <t>Projektor Hitachi, 3 szt.</t>
  </si>
  <si>
    <t>Tablica interaktywna SMART, 3 szt.</t>
  </si>
  <si>
    <t>Kanał zasilający z wyposażeniem pracowni chemicno-fizycznej</t>
  </si>
  <si>
    <t>Zestawy interaktywne - tablica i projektor - 2 sztuki</t>
  </si>
  <si>
    <t>Monitory interaktywne EBOARD - 3 sztuki</t>
  </si>
  <si>
    <t>6. Zespół Szkół w Zbiersku</t>
  </si>
  <si>
    <t>Pulpit sterowania</t>
  </si>
  <si>
    <t>Rzutniki multimedialne, projektory</t>
  </si>
  <si>
    <t>Słuchawki z mikrofonami</t>
  </si>
  <si>
    <t>7. Publiczne Przedszkole Samorządowe w Stawiszynie z filią Petryki</t>
  </si>
  <si>
    <t>Aparat telefoniczny</t>
  </si>
  <si>
    <t>8. Publiczne Przedszkole Samorządowe „Bajkowa Kraina” w Zbiersku</t>
  </si>
  <si>
    <t>9. Zakład Gospodarki Komunalnej i Mieszkaniowej w Stawiszynie</t>
  </si>
  <si>
    <t>Kserokopiarka, fax, drukarka</t>
  </si>
  <si>
    <t>Zestawy inkasenckie 4 szt. (tablet, drukarka)</t>
  </si>
  <si>
    <t>Załącznik nr 1d do SIWZ</t>
  </si>
  <si>
    <t>Wykaz zabezpieczeń przeciwpożarowych i przeciwkradzieżowych</t>
  </si>
  <si>
    <t>Jednostka</t>
  </si>
  <si>
    <t>Zabezpieczenia przeciwpożarowe</t>
  </si>
  <si>
    <t>Zabezpieczenia przeciwkradzieżowe</t>
  </si>
  <si>
    <t>Urząd Gminy i Mista w Stawiszynie</t>
  </si>
  <si>
    <t xml:space="preserve">- zgodne z przepisami o ochronie przeciwpożarowej,
- gaśnice przenośne 20 szt.,
</t>
  </si>
  <si>
    <t>- co najmniej 2 zamki wielozastawkowe w każdych drzwiach zewnętrznych                                     - system alarmujący służby z całodobowa ochroną</t>
  </si>
  <si>
    <t>Lokal, Stawiszyn Pl. Wolności 1</t>
  </si>
  <si>
    <t>- zgodne z przepisami o ochronie przeciwpożarowej,
- gaśnice, agregaty: 1 szt.</t>
  </si>
  <si>
    <t>- brak</t>
  </si>
  <si>
    <t>- zgodne z przepisami o ochronie przeciwpożarowej,
- urządzenie sygnalizujące powstanie pożaru,
- gaśnice: 11 szt.,
- hydranty wewnętrzne: 2 szt.</t>
  </si>
  <si>
    <t>- co najmniej 2 zamki wielozastawkowe w każdych drzwiach zewnętrznych,
- alarm tylko na miejscu,
- system alarmujący służby z całodobową ochroną,</t>
  </si>
  <si>
    <t>- zgodne z przepisami o ochronie przeciwpożarowej,
- gaśnice, agregaty: 3 szt.,
- hydranty zewnętrzne:  szt.</t>
  </si>
  <si>
    <t>- co najmniej 2 zamki wielozastawkowe w każdych drzwiach zewnętrznych,
- okratowane okna budynku</t>
  </si>
  <si>
    <t>- gaśnice, agregaty: 2 szt.</t>
  </si>
  <si>
    <t>- co najmniej 2 zamki wielozastawkowe w każdych drzwiach zewnętrznych</t>
  </si>
  <si>
    <t>Szkoła Podstawowa w Stawiszynie</t>
  </si>
  <si>
    <t>- zgodne z przepisami o ochronie przeciwpożarowej,
- gaśnice: 9 szt.,
- hydranty wewnętrzne: 7 szt.</t>
  </si>
  <si>
    <t>- alarm tylko na miejscu,
- monitoring</t>
  </si>
  <si>
    <t>- zgodne z przepisami o ochronie przeciwpożarowej,
- gaśnice: 3 szt.,
- hydranty wewnętrzne: 2 szt.</t>
  </si>
  <si>
    <t>- alarm tylko na miejscu</t>
  </si>
  <si>
    <t>- zgodne z przepisami o ochronie przeciwpożarowej,
- gaśnice: 9 szt.,
- hydranty zewnętrzne: 1 szt.,
- hydranty wewnętrzne: 4 szt.</t>
  </si>
  <si>
    <t>- monitoring</t>
  </si>
  <si>
    <t>- zgodne z przepisami o ochronie przeciwpożarowej,
- gaśnice: 2 szt.</t>
  </si>
  <si>
    <t xml:space="preserve">
- gaśnice, agregaty: 8 szt.,
- hydranty wewnętrzne: 5 szt.,</t>
  </si>
  <si>
    <t>- co najmniej 2 zamki wielozastawkowe w każdych drzwiach zewnętrznych,
- alarm tylko na miejscu</t>
  </si>
  <si>
    <t>Hala sportowa</t>
  </si>
  <si>
    <t xml:space="preserve">
- gaśnice, agregaty: 8 szt.,
- hydranty wewnętrzne: 3 szt.,</t>
  </si>
  <si>
    <t>- co najmniej 2 zamki wielozastawkowe w każdych drzwiach zewnętrznych, monitoring
- alarm tylko na miejscu</t>
  </si>
  <si>
    <t>- gaśnice, agregaty: 1 szt.</t>
  </si>
  <si>
    <t>- zgodne z przepisami o ochronie przeciwpożarowej,
- gaśnice, agregaty: 10 szt.</t>
  </si>
  <si>
    <t>- zgodne z przepisami o ochronie przeciwpożarowej,
- gaśnice, agregaty: 4 szt.,
- hydranty wewnętrzne: 1 szt.,</t>
  </si>
  <si>
    <t>Plac zabaw w Stawiszynie</t>
  </si>
  <si>
    <t>Infrastruktura rekreacyjna Parku Miejskiego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</si>
  <si>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</si>
  <si>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</si>
  <si>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</si>
  <si>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</si>
  <si>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</si>
  <si>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</si>
  <si>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</si>
  <si>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</si>
  <si>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</si>
  <si>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</si>
  <si>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 xml:space="preserve"> Gmina i Miasto  Stawiszyn</t>
  </si>
  <si>
    <t>PKAE794</t>
  </si>
  <si>
    <t xml:space="preserve">Jelcz </t>
  </si>
  <si>
    <t>004</t>
  </si>
  <si>
    <t>pożarniczy</t>
  </si>
  <si>
    <t>20004</t>
  </si>
  <si>
    <t>PKAC301</t>
  </si>
  <si>
    <t>005</t>
  </si>
  <si>
    <t>10846</t>
  </si>
  <si>
    <t>PKA32A2</t>
  </si>
  <si>
    <t xml:space="preserve">Volkswagen </t>
  </si>
  <si>
    <t>Transporter</t>
  </si>
  <si>
    <t>WV2ZZZ70ZPH126988</t>
  </si>
  <si>
    <t>PKA38C1</t>
  </si>
  <si>
    <t>Renault</t>
  </si>
  <si>
    <t>S170</t>
  </si>
  <si>
    <t>VF6JS00A000008364</t>
  </si>
  <si>
    <t>PKA2CY6</t>
  </si>
  <si>
    <t xml:space="preserve">Ford </t>
  </si>
  <si>
    <t>Transit</t>
  </si>
  <si>
    <t>WF0VXXBDFV2A62172</t>
  </si>
  <si>
    <t>ciężarowy</t>
  </si>
  <si>
    <t>PKA9JS9</t>
  </si>
  <si>
    <t>JL Trafic</t>
  </si>
  <si>
    <t>osobowy</t>
  </si>
  <si>
    <t>VF1JLBVB68V324772</t>
  </si>
  <si>
    <t>PKA9RM8</t>
  </si>
  <si>
    <t>010R</t>
  </si>
  <si>
    <t>KA3701711</t>
  </si>
  <si>
    <t>PKACU44</t>
  </si>
  <si>
    <t xml:space="preserve">Peugeot </t>
  </si>
  <si>
    <t>Boxer</t>
  </si>
  <si>
    <t>VF3YC3HH412C58540</t>
  </si>
  <si>
    <t>PKA3TH1</t>
  </si>
  <si>
    <t>SAM</t>
  </si>
  <si>
    <t>LPA001100014</t>
  </si>
  <si>
    <t>PKA8TW8</t>
  </si>
  <si>
    <t>WF0EXXTTGEFU70272</t>
  </si>
  <si>
    <t>PKA1F91</t>
  </si>
  <si>
    <t>WF0LXXGGVLTR02378</t>
  </si>
  <si>
    <t>Zakład Gospodarki Komunalnej i Mieszkaniowej w Stawiszynie</t>
  </si>
  <si>
    <t>PKA11MK</t>
  </si>
  <si>
    <t>Autosan</t>
  </si>
  <si>
    <t>A0909L Tramp</t>
  </si>
  <si>
    <t>autobus</t>
  </si>
  <si>
    <t>SUASW3RAP6S680676</t>
  </si>
  <si>
    <t>PKAN816</t>
  </si>
  <si>
    <t>Niewiadów</t>
  </si>
  <si>
    <t>przyczepa lekka</t>
  </si>
  <si>
    <t>SWNB7500010012517</t>
  </si>
  <si>
    <t>Meprozet</t>
  </si>
  <si>
    <t>KZC9336</t>
  </si>
  <si>
    <t>Ursus</t>
  </si>
  <si>
    <t>ciągnik rolniczy</t>
  </si>
  <si>
    <t>0122778</t>
  </si>
  <si>
    <t>PKAGT44</t>
  </si>
  <si>
    <t>Fiat</t>
  </si>
  <si>
    <t>Ducato</t>
  </si>
  <si>
    <t>samochód ciężarowy</t>
  </si>
  <si>
    <t>ZFA25000002382386</t>
  </si>
  <si>
    <t>PKA19P9</t>
  </si>
  <si>
    <t>Pronar</t>
  </si>
  <si>
    <t>T653</t>
  </si>
  <si>
    <t>przyczepa ciężarowa rolnicza</t>
  </si>
  <si>
    <t>SZB6532XXB1X06162</t>
  </si>
  <si>
    <t>PKA53P8</t>
  </si>
  <si>
    <t>T-528/1</t>
  </si>
  <si>
    <t>MEP111488009</t>
  </si>
  <si>
    <t>PKA98M3</t>
  </si>
  <si>
    <t>Kubota M8</t>
  </si>
  <si>
    <t>M9540d83940</t>
  </si>
  <si>
    <t>PKA45RN</t>
  </si>
  <si>
    <t>D35W</t>
  </si>
  <si>
    <t>przyczepa ciężarowa</t>
  </si>
  <si>
    <t>KL2400407</t>
  </si>
  <si>
    <t>koparko-ładowarka</t>
  </si>
  <si>
    <t>SMFH64TC0BCJM0880</t>
  </si>
  <si>
    <t>brak</t>
  </si>
  <si>
    <t>Terex</t>
  </si>
  <si>
    <t xml:space="preserve"> 860 ELITE</t>
  </si>
  <si>
    <t>bd.</t>
  </si>
  <si>
    <t>YANMAR</t>
  </si>
  <si>
    <t>traktorek</t>
  </si>
  <si>
    <t>00303</t>
  </si>
  <si>
    <t>Zakres ubezpieczenia</t>
  </si>
  <si>
    <t>PKAKX10</t>
  </si>
  <si>
    <t>oc nnw</t>
  </si>
  <si>
    <t>WV2ZZZ7HZKH003227</t>
  </si>
  <si>
    <t>wypłaty</t>
  </si>
  <si>
    <t>il. szkód</t>
  </si>
  <si>
    <t>Ubezpieczenie odpowiedzialności cywilnej</t>
  </si>
  <si>
    <t>Ubezpieczenie sprzetu elektronicznego</t>
  </si>
  <si>
    <t>Ubezpieczenie OC PPM</t>
  </si>
  <si>
    <t>Ubepzieczenie AC</t>
  </si>
  <si>
    <t>Ubezpieczenie NNW członków OSP</t>
  </si>
  <si>
    <t>Ubezpieczenie mienia od wszystkich ryzyk</t>
  </si>
  <si>
    <t>odmowy</t>
  </si>
  <si>
    <t>przyczepa ascenizacyjna</t>
  </si>
  <si>
    <t>Tablice interaktywne z projektorami - 2 szt.</t>
  </si>
  <si>
    <t>Szafa - 2 sztuki</t>
  </si>
  <si>
    <t>Studnie głębinowe</t>
  </si>
  <si>
    <t>Plac zabaw w Petrykach, dz. nr 231/6 ( za budynkiem przedszkola)- huśtawka łączona_ HTR- 05 ( 2x siedlisko kubełek, 2x siedlisko deseczka) 1 kpl, karuzela tarczowa " PAJĄK" z siedziskiem_ KTR -09-1 szt, bujak na spręzynie_ słonik- 1 szt, zestaw zabawowy_ BS101 - 1 kpl, huśtawka wagowa ważka pojednycza _ WTR-01_ 1 kpl, ławka z oparciem- 5 kpl, regulamin_ 1 szt, kosz na śmiec_ 1szt</t>
  </si>
  <si>
    <t>Urządzenia na placu zabw w Piątku Wielkim: wiata z łąwo-stołami-1sztuka, łąwka- 2 sztuki, kosz na śmieci- 2 sztuki, karuzela tarczowa siedzaca- 1 sztuka</t>
  </si>
  <si>
    <t>27.</t>
  </si>
  <si>
    <t>28.</t>
  </si>
  <si>
    <t>29.</t>
  </si>
  <si>
    <t>30.</t>
  </si>
  <si>
    <t>Budynek w oczyszczalni ścieków, Długa Wieś Druga</t>
  </si>
  <si>
    <t>Volkswagen</t>
  </si>
  <si>
    <t>Stacje uzdatniania wody - Zbiersk, Stawiszyn, Zbiersk-Kolonia, Piątek Wielki</t>
  </si>
  <si>
    <t>Terex 860 Elite - koparko-ładowrka</t>
  </si>
  <si>
    <t>System sterowani oczyszczalnią</t>
  </si>
  <si>
    <t>Kombi</t>
  </si>
  <si>
    <t>oc ac nnw</t>
  </si>
  <si>
    <t>oc</t>
  </si>
  <si>
    <t>Budynki na działce nr 224/12 Zbiersk Cukrownia</t>
  </si>
  <si>
    <t>lata 20-30</t>
  </si>
  <si>
    <t>murowane</t>
  </si>
  <si>
    <t>lata 60</t>
  </si>
  <si>
    <t>ceramiczny i drewniany</t>
  </si>
  <si>
    <t>drewno</t>
  </si>
  <si>
    <t>cegła ceramiczna</t>
  </si>
  <si>
    <t>ceramiczne typy klein i drewniane</t>
  </si>
  <si>
    <t>ondulina</t>
  </si>
  <si>
    <t>cegła pełna</t>
  </si>
  <si>
    <t>płyty kanałowe betonowe</t>
  </si>
  <si>
    <t>płyty korytkowe betonowe</t>
  </si>
  <si>
    <t>płyty betonowe kanałowe</t>
  </si>
  <si>
    <t>płyta żelbetowa</t>
  </si>
  <si>
    <t>ceramiczny Ackeran</t>
  </si>
  <si>
    <t>lata 70-te XX w</t>
  </si>
  <si>
    <t>eternit</t>
  </si>
  <si>
    <t>lata 30- te XXw</t>
  </si>
  <si>
    <t>ceramiczne typu klein</t>
  </si>
  <si>
    <t>XIX w</t>
  </si>
  <si>
    <t>dachówka ceramiczna</t>
  </si>
  <si>
    <t>blacha i dachówka</t>
  </si>
  <si>
    <t xml:space="preserve">Okres ochrony - do </t>
  </si>
  <si>
    <t>do 3,5t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</si>
</sst>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0.000%"/>
    <numFmt numFmtId="169" formatCode="#,##0\ _z_ł"/>
    <numFmt numFmtId="170" formatCode="[$-415]d\ mmmm\ yyyy"/>
    <numFmt numFmtId="171" formatCode="#,##0.00\ &quot;zł&quot;"/>
    <numFmt numFmtId="172" formatCode="[$-415]dddd\,\ d\ mmmm\ yy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u val="single"/>
      <sz val="11"/>
      <color indexed="12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19" fillId="12" borderId="1" applyNumberFormat="0" applyAlignment="0" applyProtection="0"/>
    <xf numFmtId="0" fontId="19" fillId="13" borderId="1" applyNumberFormat="0" applyAlignment="0" applyProtection="0"/>
    <xf numFmtId="0" fontId="20" fillId="38" borderId="2" applyNumberFormat="0" applyAlignment="0" applyProtection="0"/>
    <xf numFmtId="0" fontId="20" fillId="39" borderId="2" applyNumberFormat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40" borderId="4" applyNumberFormat="0" applyAlignment="0" applyProtection="0"/>
    <xf numFmtId="0" fontId="23" fillId="41" borderId="4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8" borderId="1" applyNumberFormat="0" applyAlignment="0" applyProtection="0"/>
    <xf numFmtId="0" fontId="21" fillId="3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10" fillId="46" borderId="10" xfId="0" applyNumberFormat="1" applyFont="1" applyFill="1" applyBorder="1" applyAlignment="1">
      <alignment horizontal="left" vertical="center" wrapText="1"/>
    </xf>
    <xf numFmtId="49" fontId="10" fillId="46" borderId="10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87" applyFont="1" applyBorder="1">
      <alignment/>
      <protection/>
    </xf>
    <xf numFmtId="0" fontId="1" fillId="0" borderId="0" xfId="87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1" xfId="0" applyFont="1" applyBorder="1" applyAlignment="1">
      <alignment horizontal="left" wrapText="1"/>
    </xf>
    <xf numFmtId="0" fontId="25" fillId="47" borderId="11" xfId="0" applyFont="1" applyFill="1" applyBorder="1" applyAlignment="1">
      <alignment horizontal="left" wrapText="1"/>
    </xf>
    <xf numFmtId="0" fontId="0" fillId="47" borderId="11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171" fontId="0" fillId="47" borderId="11" xfId="0" applyNumberForma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47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7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171" fontId="0" fillId="47" borderId="20" xfId="0" applyNumberForma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NumberFormat="1" applyBorder="1" applyAlignment="1">
      <alignment horizontal="center" vertical="center"/>
    </xf>
    <xf numFmtId="0" fontId="3" fillId="0" borderId="11" xfId="87" applyFont="1" applyBorder="1" applyAlignment="1">
      <alignment horizontal="center" vertical="center"/>
      <protection/>
    </xf>
    <xf numFmtId="0" fontId="1" fillId="0" borderId="11" xfId="88" applyFont="1" applyBorder="1" applyAlignment="1">
      <alignment vertical="center"/>
      <protection/>
    </xf>
    <xf numFmtId="167" fontId="1" fillId="0" borderId="11" xfId="88" applyNumberFormat="1" applyFont="1" applyFill="1" applyBorder="1" applyAlignment="1">
      <alignment vertical="center"/>
      <protection/>
    </xf>
    <xf numFmtId="0" fontId="1" fillId="0" borderId="11" xfId="88" applyFont="1" applyFill="1" applyBorder="1" applyAlignment="1">
      <alignment vertical="center"/>
      <protection/>
    </xf>
    <xf numFmtId="167" fontId="1" fillId="11" borderId="11" xfId="88" applyNumberFormat="1" applyFont="1" applyFill="1" applyBorder="1" applyAlignment="1">
      <alignment vertical="center"/>
      <protection/>
    </xf>
    <xf numFmtId="0" fontId="1" fillId="0" borderId="11" xfId="88" applyNumberFormat="1" applyFont="1" applyBorder="1" applyAlignment="1">
      <alignment horizontal="center" vertical="center"/>
      <protection/>
    </xf>
    <xf numFmtId="171" fontId="1" fillId="48" borderId="21" xfId="86" applyNumberFormat="1" applyFont="1" applyFill="1" applyBorder="1" applyAlignment="1">
      <alignment horizontal="right" vertical="center" wrapText="1"/>
      <protection/>
    </xf>
    <xf numFmtId="171" fontId="3" fillId="48" borderId="21" xfId="0" applyNumberFormat="1" applyFont="1" applyFill="1" applyBorder="1" applyAlignment="1">
      <alignment horizontal="center" vertical="center" wrapText="1"/>
    </xf>
    <xf numFmtId="171" fontId="1" fillId="48" borderId="0" xfId="86" applyNumberFormat="1" applyFont="1" applyFill="1" applyBorder="1" applyAlignment="1">
      <alignment wrapText="1"/>
      <protection/>
    </xf>
    <xf numFmtId="171" fontId="1" fillId="48" borderId="0" xfId="86" applyNumberFormat="1" applyFont="1" applyFill="1" applyBorder="1" applyAlignment="1">
      <alignment vertical="center" wrapText="1"/>
      <protection/>
    </xf>
    <xf numFmtId="171" fontId="2" fillId="48" borderId="0" xfId="0" applyNumberFormat="1" applyFont="1" applyFill="1" applyBorder="1" applyAlignment="1">
      <alignment/>
    </xf>
    <xf numFmtId="171" fontId="1" fillId="46" borderId="0" xfId="86" applyNumberFormat="1" applyFont="1" applyFill="1" applyBorder="1" applyAlignment="1">
      <alignment vertical="center" wrapText="1"/>
      <protection/>
    </xf>
    <xf numFmtId="0" fontId="1" fillId="0" borderId="11" xfId="88" applyFont="1" applyBorder="1" applyAlignment="1">
      <alignment horizontal="center" vertical="center"/>
      <protection/>
    </xf>
    <xf numFmtId="0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0" fontId="28" fillId="0" borderId="11" xfId="0" applyFont="1" applyBorder="1" applyAlignment="1">
      <alignment horizontal="center"/>
    </xf>
    <xf numFmtId="166" fontId="1" fillId="0" borderId="0" xfId="112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3" fillId="48" borderId="21" xfId="89" applyFont="1" applyFill="1" applyBorder="1" applyAlignment="1">
      <alignment horizontal="center" vertical="center" wrapText="1"/>
      <protection/>
    </xf>
    <xf numFmtId="0" fontId="3" fillId="48" borderId="21" xfId="86" applyFont="1" applyFill="1" applyBorder="1" applyAlignment="1">
      <alignment horizontal="center" vertical="center" wrapText="1"/>
      <protection/>
    </xf>
    <xf numFmtId="0" fontId="3" fillId="48" borderId="21" xfId="86" applyFont="1" applyFill="1" applyBorder="1" applyAlignment="1">
      <alignment horizontal="left" vertical="center" wrapText="1"/>
      <protection/>
    </xf>
    <xf numFmtId="2" fontId="1" fillId="48" borderId="21" xfId="86" applyNumberFormat="1" applyFont="1" applyFill="1" applyBorder="1" applyAlignment="1">
      <alignment horizontal="center" vertical="center" wrapText="1"/>
      <protection/>
    </xf>
    <xf numFmtId="0" fontId="2" fillId="48" borderId="0" xfId="0" applyFont="1" applyFill="1" applyBorder="1" applyAlignment="1">
      <alignment/>
    </xf>
    <xf numFmtId="2" fontId="3" fillId="48" borderId="21" xfId="86" applyNumberFormat="1" applyFont="1" applyFill="1" applyBorder="1" applyAlignment="1">
      <alignment horizontal="center" vertical="center" wrapText="1"/>
      <protection/>
    </xf>
    <xf numFmtId="0" fontId="1" fillId="48" borderId="21" xfId="86" applyFont="1" applyFill="1" applyBorder="1" applyAlignment="1">
      <alignment horizontal="center" vertical="center" wrapText="1"/>
      <protection/>
    </xf>
    <xf numFmtId="2" fontId="1" fillId="48" borderId="22" xfId="86" applyNumberFormat="1" applyFont="1" applyFill="1" applyBorder="1" applyAlignment="1">
      <alignment horizontal="center" vertical="center" wrapText="1"/>
      <protection/>
    </xf>
    <xf numFmtId="0" fontId="1" fillId="48" borderId="22" xfId="86" applyFont="1" applyFill="1" applyBorder="1" applyAlignment="1">
      <alignment horizontal="center" vertical="center" wrapText="1"/>
      <protection/>
    </xf>
    <xf numFmtId="0" fontId="1" fillId="48" borderId="21" xfId="86" applyFont="1" applyFill="1" applyBorder="1" applyAlignment="1">
      <alignment wrapText="1"/>
      <protection/>
    </xf>
    <xf numFmtId="0" fontId="1" fillId="48" borderId="0" xfId="86" applyFont="1" applyFill="1" applyBorder="1" applyAlignment="1">
      <alignment wrapText="1"/>
      <protection/>
    </xf>
    <xf numFmtId="0" fontId="1" fillId="48" borderId="0" xfId="86" applyFont="1" applyFill="1" applyBorder="1" applyAlignment="1">
      <alignment vertical="center" wrapText="1"/>
      <protection/>
    </xf>
    <xf numFmtId="167" fontId="1" fillId="48" borderId="0" xfId="86" applyNumberFormat="1" applyFont="1" applyFill="1" applyBorder="1" applyAlignment="1">
      <alignment wrapText="1"/>
      <protection/>
    </xf>
    <xf numFmtId="0" fontId="1" fillId="48" borderId="0" xfId="86" applyFont="1" applyFill="1" applyBorder="1" applyAlignment="1">
      <alignment vertical="center"/>
      <protection/>
    </xf>
    <xf numFmtId="0" fontId="4" fillId="48" borderId="0" xfId="86" applyFont="1" applyFill="1" applyBorder="1" applyAlignment="1">
      <alignment vertical="center" wrapText="1"/>
      <protection/>
    </xf>
    <xf numFmtId="0" fontId="1" fillId="46" borderId="21" xfId="86" applyFont="1" applyFill="1" applyBorder="1" applyAlignment="1">
      <alignment horizontal="center" vertical="center" wrapText="1"/>
      <protection/>
    </xf>
    <xf numFmtId="0" fontId="1" fillId="46" borderId="21" xfId="86" applyFont="1" applyFill="1" applyBorder="1" applyAlignment="1">
      <alignment vertical="center" wrapText="1"/>
      <protection/>
    </xf>
    <xf numFmtId="171" fontId="1" fillId="49" borderId="21" xfId="86" applyNumberFormat="1" applyFont="1" applyFill="1" applyBorder="1" applyAlignment="1">
      <alignment vertical="center" wrapText="1"/>
      <protection/>
    </xf>
    <xf numFmtId="171" fontId="1" fillId="49" borderId="21" xfId="86" applyNumberFormat="1" applyFont="1" applyFill="1" applyBorder="1" applyAlignment="1">
      <alignment horizontal="right" vertical="center" wrapText="1"/>
      <protection/>
    </xf>
    <xf numFmtId="171" fontId="1" fillId="48" borderId="21" xfId="86" applyNumberFormat="1" applyFont="1" applyFill="1" applyBorder="1" applyAlignment="1">
      <alignment horizontal="center" vertical="center" wrapText="1"/>
      <protection/>
    </xf>
    <xf numFmtId="0" fontId="29" fillId="48" borderId="0" xfId="0" applyFont="1" applyFill="1" applyBorder="1" applyAlignment="1">
      <alignment vertical="center" wrapText="1"/>
    </xf>
    <xf numFmtId="2" fontId="1" fillId="46" borderId="21" xfId="86" applyNumberFormat="1" applyFont="1" applyFill="1" applyBorder="1" applyAlignment="1">
      <alignment horizontal="center" vertical="center" wrapText="1"/>
      <protection/>
    </xf>
    <xf numFmtId="171" fontId="1" fillId="50" borderId="21" xfId="86" applyNumberFormat="1" applyFont="1" applyFill="1" applyBorder="1" applyAlignment="1">
      <alignment vertical="center" wrapText="1"/>
      <protection/>
    </xf>
    <xf numFmtId="168" fontId="1" fillId="48" borderId="21" xfId="93" applyNumberFormat="1" applyFont="1" applyFill="1" applyBorder="1" applyAlignment="1" applyProtection="1">
      <alignment horizontal="center" vertical="center" wrapText="1"/>
      <protection/>
    </xf>
    <xf numFmtId="0" fontId="1" fillId="46" borderId="21" xfId="86" applyFont="1" applyFill="1" applyBorder="1" applyAlignment="1">
      <alignment horizontal="left" vertical="top" wrapText="1"/>
      <protection/>
    </xf>
    <xf numFmtId="167" fontId="1" fillId="50" borderId="21" xfId="86" applyNumberFormat="1" applyFont="1" applyFill="1" applyBorder="1" applyAlignment="1">
      <alignment vertical="center" wrapText="1"/>
      <protection/>
    </xf>
    <xf numFmtId="0" fontId="1" fillId="46" borderId="22" xfId="86" applyFont="1" applyFill="1" applyBorder="1" applyAlignment="1">
      <alignment vertical="center" wrapText="1"/>
      <protection/>
    </xf>
    <xf numFmtId="171" fontId="1" fillId="51" borderId="22" xfId="86" applyNumberFormat="1" applyFont="1" applyFill="1" applyBorder="1" applyAlignment="1">
      <alignment vertical="center" wrapText="1"/>
      <protection/>
    </xf>
    <xf numFmtId="171" fontId="1" fillId="51" borderId="21" xfId="86" applyNumberFormat="1" applyFont="1" applyFill="1" applyBorder="1" applyAlignment="1">
      <alignment horizontal="right" vertical="center" wrapText="1"/>
      <protection/>
    </xf>
    <xf numFmtId="0" fontId="1" fillId="48" borderId="21" xfId="86" applyFont="1" applyFill="1" applyBorder="1" applyAlignment="1">
      <alignment vertical="center" wrapText="1"/>
      <protection/>
    </xf>
    <xf numFmtId="171" fontId="1" fillId="46" borderId="21" xfId="86" applyNumberFormat="1" applyFont="1" applyFill="1" applyBorder="1" applyAlignment="1">
      <alignment horizontal="right" vertical="center" wrapText="1"/>
      <protection/>
    </xf>
    <xf numFmtId="171" fontId="3" fillId="46" borderId="21" xfId="0" applyNumberFormat="1" applyFont="1" applyFill="1" applyBorder="1" applyAlignment="1">
      <alignment horizontal="center" vertical="center" wrapText="1"/>
    </xf>
    <xf numFmtId="171" fontId="1" fillId="50" borderId="21" xfId="86" applyNumberFormat="1" applyFont="1" applyFill="1" applyBorder="1" applyAlignment="1">
      <alignment horizontal="right" vertical="center" wrapText="1"/>
      <protection/>
    </xf>
    <xf numFmtId="167" fontId="1" fillId="48" borderId="21" xfId="86" applyNumberFormat="1" applyFont="1" applyFill="1" applyBorder="1" applyAlignment="1">
      <alignment horizontal="right" vertical="center" wrapText="1"/>
      <protection/>
    </xf>
    <xf numFmtId="167" fontId="1" fillId="49" borderId="21" xfId="86" applyNumberFormat="1" applyFont="1" applyFill="1" applyBorder="1" applyAlignment="1">
      <alignment horizontal="right" vertical="center" wrapText="1"/>
      <protection/>
    </xf>
    <xf numFmtId="167" fontId="1" fillId="49" borderId="21" xfId="86" applyNumberFormat="1" applyFont="1" applyFill="1" applyBorder="1" applyAlignment="1">
      <alignment vertical="center" wrapText="1"/>
      <protection/>
    </xf>
    <xf numFmtId="171" fontId="1" fillId="51" borderId="21" xfId="86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0" fontId="3" fillId="48" borderId="23" xfId="86" applyFont="1" applyFill="1" applyBorder="1" applyAlignment="1">
      <alignment horizontal="left" vertical="center" wrapText="1"/>
      <protection/>
    </xf>
    <xf numFmtId="0" fontId="25" fillId="0" borderId="11" xfId="0" applyFont="1" applyBorder="1" applyAlignment="1">
      <alignment horizontal="center" vertical="center"/>
    </xf>
    <xf numFmtId="0" fontId="3" fillId="39" borderId="11" xfId="87" applyFont="1" applyFill="1" applyBorder="1" applyAlignment="1">
      <alignment vertical="center"/>
      <protection/>
    </xf>
    <xf numFmtId="0" fontId="1" fillId="0" borderId="11" xfId="87" applyFont="1" applyBorder="1" applyAlignment="1">
      <alignment horizontal="center" vertical="center"/>
      <protection/>
    </xf>
    <xf numFmtId="0" fontId="1" fillId="0" borderId="11" xfId="87" applyFont="1" applyBorder="1" applyAlignment="1">
      <alignment vertical="center"/>
      <protection/>
    </xf>
    <xf numFmtId="167" fontId="1" fillId="0" borderId="11" xfId="87" applyNumberFormat="1" applyFont="1" applyFill="1" applyBorder="1" applyAlignment="1">
      <alignment vertical="center"/>
      <protection/>
    </xf>
    <xf numFmtId="0" fontId="1" fillId="0" borderId="11" xfId="87" applyFont="1" applyFill="1" applyBorder="1" applyAlignment="1">
      <alignment vertical="center"/>
      <protection/>
    </xf>
    <xf numFmtId="167" fontId="1" fillId="11" borderId="11" xfId="87" applyNumberFormat="1" applyFont="1" applyFill="1" applyBorder="1" applyAlignment="1">
      <alignment vertical="center"/>
      <protection/>
    </xf>
    <xf numFmtId="167" fontId="1" fillId="52" borderId="11" xfId="87" applyNumberFormat="1" applyFont="1" applyFill="1" applyBorder="1" applyAlignment="1">
      <alignment vertical="center"/>
      <protection/>
    </xf>
    <xf numFmtId="171" fontId="1" fillId="0" borderId="11" xfId="87" applyNumberFormat="1" applyFont="1" applyFill="1" applyBorder="1" applyAlignment="1">
      <alignment vertical="center"/>
      <protection/>
    </xf>
    <xf numFmtId="171" fontId="1" fillId="53" borderId="11" xfId="87" applyNumberFormat="1" applyFont="1" applyFill="1" applyBorder="1" applyAlignment="1">
      <alignment vertical="center"/>
      <protection/>
    </xf>
    <xf numFmtId="0" fontId="28" fillId="48" borderId="0" xfId="0" applyFont="1" applyFill="1" applyAlignment="1">
      <alignment/>
    </xf>
    <xf numFmtId="0" fontId="28" fillId="48" borderId="11" xfId="0" applyFont="1" applyFill="1" applyBorder="1" applyAlignment="1">
      <alignment horizontal="center"/>
    </xf>
    <xf numFmtId="166" fontId="28" fillId="48" borderId="0" xfId="0" applyNumberFormat="1" applyFont="1" applyFill="1" applyAlignment="1">
      <alignment/>
    </xf>
    <xf numFmtId="0" fontId="1" fillId="0" borderId="21" xfId="86" applyFont="1" applyFill="1" applyBorder="1" applyAlignment="1">
      <alignment horizontal="center" vertical="center" wrapText="1"/>
      <protection/>
    </xf>
    <xf numFmtId="1" fontId="1" fillId="48" borderId="21" xfId="86" applyNumberFormat="1" applyFont="1" applyFill="1" applyBorder="1" applyAlignment="1">
      <alignment horizontal="center" vertical="center" wrapText="1"/>
      <protection/>
    </xf>
    <xf numFmtId="1" fontId="3" fillId="48" borderId="21" xfId="86" applyNumberFormat="1" applyFont="1" applyFill="1" applyBorder="1" applyAlignment="1">
      <alignment horizontal="center" vertical="center" wrapText="1"/>
      <protection/>
    </xf>
    <xf numFmtId="1" fontId="1" fillId="0" borderId="21" xfId="86" applyNumberFormat="1" applyFont="1" applyFill="1" applyBorder="1" applyAlignment="1">
      <alignment horizontal="center" vertical="center" wrapText="1"/>
      <protection/>
    </xf>
    <xf numFmtId="1" fontId="1" fillId="48" borderId="22" xfId="86" applyNumberFormat="1" applyFont="1" applyFill="1" applyBorder="1" applyAlignment="1">
      <alignment horizontal="center" vertical="center" wrapText="1"/>
      <protection/>
    </xf>
    <xf numFmtId="1" fontId="1" fillId="48" borderId="21" xfId="86" applyNumberFormat="1" applyFont="1" applyFill="1" applyBorder="1" applyAlignment="1">
      <alignment wrapText="1"/>
      <protection/>
    </xf>
    <xf numFmtId="2" fontId="1" fillId="0" borderId="22" xfId="86" applyNumberFormat="1" applyFont="1" applyFill="1" applyBorder="1" applyAlignment="1">
      <alignment horizontal="center" vertical="center" wrapText="1"/>
      <protection/>
    </xf>
    <xf numFmtId="1" fontId="1" fillId="0" borderId="22" xfId="86" applyNumberFormat="1" applyFont="1" applyFill="1" applyBorder="1" applyAlignment="1">
      <alignment horizontal="center" vertical="center" wrapText="1"/>
      <protection/>
    </xf>
    <xf numFmtId="1" fontId="1" fillId="48" borderId="0" xfId="86" applyNumberFormat="1" applyFont="1" applyFill="1" applyBorder="1" applyAlignment="1">
      <alignment wrapText="1"/>
      <protection/>
    </xf>
    <xf numFmtId="1" fontId="1" fillId="48" borderId="0" xfId="86" applyNumberFormat="1" applyFont="1" applyFill="1" applyBorder="1" applyAlignment="1">
      <alignment vertical="center" wrapText="1"/>
      <protection/>
    </xf>
    <xf numFmtId="1" fontId="2" fillId="48" borderId="0" xfId="0" applyNumberFormat="1" applyFont="1" applyFill="1" applyBorder="1" applyAlignment="1">
      <alignment/>
    </xf>
    <xf numFmtId="0" fontId="1" fillId="0" borderId="22" xfId="86" applyFont="1" applyFill="1" applyBorder="1" applyAlignment="1">
      <alignment vertical="center" wrapText="1"/>
      <protection/>
    </xf>
    <xf numFmtId="0" fontId="1" fillId="0" borderId="22" xfId="8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171" fontId="1" fillId="0" borderId="22" xfId="86" applyNumberFormat="1" applyFont="1" applyFill="1" applyBorder="1" applyAlignment="1">
      <alignment vertical="center" wrapText="1"/>
      <protection/>
    </xf>
    <xf numFmtId="0" fontId="10" fillId="46" borderId="10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left" vertical="center" wrapText="1"/>
    </xf>
    <xf numFmtId="0" fontId="1" fillId="0" borderId="11" xfId="88" applyBorder="1" applyAlignment="1">
      <alignment horizontal="center" vertical="center" wrapText="1"/>
      <protection/>
    </xf>
    <xf numFmtId="49" fontId="1" fillId="0" borderId="11" xfId="88" applyNumberFormat="1" applyBorder="1" applyAlignment="1">
      <alignment horizontal="center" vertical="center" wrapText="1"/>
      <protection/>
    </xf>
    <xf numFmtId="166" fontId="1" fillId="0" borderId="11" xfId="112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1" fillId="46" borderId="11" xfId="88" applyFill="1" applyBorder="1" applyAlignment="1">
      <alignment horizontal="center" vertical="center" wrapText="1"/>
      <protection/>
    </xf>
    <xf numFmtId="14" fontId="28" fillId="0" borderId="11" xfId="0" applyNumberFormat="1" applyFont="1" applyBorder="1" applyAlignment="1">
      <alignment/>
    </xf>
    <xf numFmtId="0" fontId="1" fillId="48" borderId="11" xfId="88" applyFill="1" applyBorder="1" applyAlignment="1">
      <alignment horizontal="center" vertical="center" wrapText="1"/>
      <protection/>
    </xf>
    <xf numFmtId="49" fontId="1" fillId="48" borderId="11" xfId="88" applyNumberFormat="1" applyFill="1" applyBorder="1" applyAlignment="1">
      <alignment horizontal="center" vertical="center" wrapText="1"/>
      <protection/>
    </xf>
    <xf numFmtId="166" fontId="1" fillId="48" borderId="11" xfId="112" applyFont="1" applyFill="1" applyBorder="1" applyAlignment="1" applyProtection="1">
      <alignment horizontal="center" vertical="center" wrapText="1"/>
      <protection/>
    </xf>
    <xf numFmtId="14" fontId="28" fillId="48" borderId="11" xfId="0" applyNumberFormat="1" applyFont="1" applyFill="1" applyBorder="1" applyAlignment="1">
      <alignment/>
    </xf>
    <xf numFmtId="49" fontId="1" fillId="46" borderId="11" xfId="88" applyNumberFormat="1" applyFill="1" applyBorder="1" applyAlignment="1">
      <alignment horizontal="center" vertical="center" wrapText="1"/>
      <protection/>
    </xf>
    <xf numFmtId="166" fontId="1" fillId="46" borderId="11" xfId="112" applyFont="1" applyFill="1" applyBorder="1" applyAlignment="1" applyProtection="1">
      <alignment horizontal="center" vertical="center" wrapText="1"/>
      <protection/>
    </xf>
    <xf numFmtId="167" fontId="1" fillId="0" borderId="11" xfId="88" applyNumberFormat="1" applyBorder="1" applyAlignment="1">
      <alignment horizontal="center" vertical="center" wrapText="1"/>
      <protection/>
    </xf>
    <xf numFmtId="0" fontId="1" fillId="0" borderId="0" xfId="88" applyAlignment="1">
      <alignment horizontal="center" vertical="center" wrapText="1"/>
      <protection/>
    </xf>
    <xf numFmtId="167" fontId="1" fillId="0" borderId="0" xfId="88" applyNumberFormat="1" applyAlignment="1">
      <alignment horizontal="left" vertical="center" wrapText="1"/>
      <protection/>
    </xf>
    <xf numFmtId="0" fontId="1" fillId="0" borderId="0" xfId="88" applyAlignment="1">
      <alignment horizontal="left" vertical="center" wrapText="1"/>
      <protection/>
    </xf>
    <xf numFmtId="49" fontId="1" fillId="0" borderId="0" xfId="88" applyNumberFormat="1" applyAlignment="1">
      <alignment horizontal="left" vertical="center" wrapText="1"/>
      <protection/>
    </xf>
    <xf numFmtId="166" fontId="1" fillId="0" borderId="0" xfId="88" applyNumberFormat="1" applyAlignment="1">
      <alignment horizontal="center" vertical="center" wrapText="1"/>
      <protection/>
    </xf>
    <xf numFmtId="0" fontId="1" fillId="0" borderId="0" xfId="88" applyAlignment="1">
      <alignment wrapText="1"/>
      <protection/>
    </xf>
    <xf numFmtId="167" fontId="1" fillId="0" borderId="0" xfId="88" applyNumberFormat="1" applyAlignment="1">
      <alignment wrapText="1"/>
      <protection/>
    </xf>
    <xf numFmtId="0" fontId="3" fillId="48" borderId="21" xfId="86" applyFont="1" applyFill="1" applyBorder="1" applyAlignment="1">
      <alignment horizontal="center" vertical="center" wrapText="1"/>
      <protection/>
    </xf>
    <xf numFmtId="0" fontId="3" fillId="39" borderId="11" xfId="87" applyFont="1" applyFill="1" applyBorder="1" applyAlignment="1">
      <alignment horizontal="center" vertical="center" wrapText="1"/>
      <protection/>
    </xf>
    <xf numFmtId="0" fontId="3" fillId="39" borderId="11" xfId="87" applyFont="1" applyFill="1" applyBorder="1" applyAlignment="1">
      <alignment horizontal="center" vertical="center"/>
      <protection/>
    </xf>
    <xf numFmtId="0" fontId="3" fillId="39" borderId="11" xfId="88" applyFont="1" applyFill="1" applyBorder="1" applyAlignment="1">
      <alignment horizontal="center" vertical="center"/>
      <protection/>
    </xf>
    <xf numFmtId="0" fontId="1" fillId="0" borderId="11" xfId="88" applyFont="1" applyBorder="1" applyAlignment="1">
      <alignment horizontal="center" vertical="center"/>
      <protection/>
    </xf>
    <xf numFmtId="0" fontId="1" fillId="39" borderId="11" xfId="88" applyFill="1" applyBorder="1" applyAlignment="1">
      <alignment horizontal="center" vertical="center" wrapText="1"/>
      <protection/>
    </xf>
    <xf numFmtId="0" fontId="10" fillId="4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3" xfId="87"/>
    <cellStyle name="Normalny 3 2" xfId="88"/>
    <cellStyle name="Normalny 4" xfId="89"/>
    <cellStyle name="Normalny 5" xfId="90"/>
    <cellStyle name="Obliczenia" xfId="91"/>
    <cellStyle name="Obliczenia 2" xfId="92"/>
    <cellStyle name="Percent" xfId="93"/>
    <cellStyle name="Procentowy 2" xfId="94"/>
    <cellStyle name="Procentowy 3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2 3" xfId="110"/>
    <cellStyle name="Walutowy 3" xfId="111"/>
    <cellStyle name="Walutowy 3 2" xfId="112"/>
    <cellStyle name="Walutowy 3 2 2" xfId="113"/>
    <cellStyle name="Walutowy 3 2 3" xfId="114"/>
    <cellStyle name="Walutowy 3 3" xfId="115"/>
    <cellStyle name="Walutowy 3 4" xfId="116"/>
    <cellStyle name="Walutowy 4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LIENCI\KLIENCI%20OBS&#321;UGIWANI\Stawiszyn%20UGiM\2015\ZapytaniaOfertyAnalizy\Przetarg\opublikowane\Zal1doSIW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ładka nr 1 "/>
      <sheetName val="Zakładka nr 2"/>
      <sheetName val="Zakładka nr 3"/>
      <sheetName val="Zakładka nr 4"/>
    </sheetNames>
    <sheetDataSet>
      <sheetData sheetId="0">
        <row r="46">
          <cell r="B46" t="str">
            <v>Budynek MGOK, Zbiersk-Cukrownia 237*</v>
          </cell>
        </row>
        <row r="50">
          <cell r="B50" t="str">
            <v>Biblioteka Publiczna Gminy i Miasta w Stawiszynie</v>
          </cell>
        </row>
        <row r="52">
          <cell r="B52" t="str">
            <v>Budynek biblioteki, Stawiszyn ul. Szkolna 17</v>
          </cell>
        </row>
        <row r="54">
          <cell r="B54" t="str">
            <v>Lokal użytkowy filii w budynku Przedszkola, Petryki 45</v>
          </cell>
        </row>
        <row r="61">
          <cell r="B61" t="str">
            <v>Budynek szkolny nr 1, Stawiszyn ul. Szkolna 8**</v>
          </cell>
        </row>
        <row r="62">
          <cell r="B62" t="str">
            <v>Budynek szkolny nr 2, Stawiszyn ul. Szkolna 8</v>
          </cell>
        </row>
        <row r="63">
          <cell r="B63" t="str">
            <v>Hala widowiskowo-sportowa, Stawiszyn ul. Szkolna 8</v>
          </cell>
        </row>
        <row r="64">
          <cell r="B64" t="str">
            <v>Łącznik budynków, Stawiszyn ul. Szkolna 8</v>
          </cell>
        </row>
        <row r="74">
          <cell r="B74" t="str">
            <v>Budynek szkoły, Zbiersk Cukrownia 144*</v>
          </cell>
        </row>
        <row r="75">
          <cell r="B75" t="str">
            <v>Budynek gospodarczy</v>
          </cell>
        </row>
        <row r="83">
          <cell r="B83" t="str">
            <v>Budynek przedszkola, Petryki 45</v>
          </cell>
        </row>
        <row r="95">
          <cell r="B95" t="str">
            <v>Budynek przedszkola, Zbiersk Cukrownia 81*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19"/>
  <sheetViews>
    <sheetView tabSelected="1" zoomScalePageLayoutView="0" workbookViewId="0" topLeftCell="A13">
      <selection activeCell="A57" sqref="A57:A59"/>
    </sheetView>
  </sheetViews>
  <sheetFormatPr defaultColWidth="9.140625" defaultRowHeight="15"/>
  <cols>
    <col min="1" max="1" width="4.7109375" style="62" customWidth="1"/>
    <col min="2" max="2" width="64.140625" style="62" customWidth="1"/>
    <col min="3" max="3" width="18.00390625" style="50" customWidth="1"/>
    <col min="4" max="4" width="18.28125" style="62" customWidth="1"/>
    <col min="5" max="5" width="14.28125" style="121" customWidth="1"/>
    <col min="6" max="6" width="12.7109375" style="62" customWidth="1"/>
    <col min="7" max="7" width="11.57421875" style="62" customWidth="1"/>
    <col min="8" max="8" width="14.140625" style="62" customWidth="1"/>
    <col min="9" max="9" width="11.140625" style="62" customWidth="1"/>
    <col min="10" max="10" width="3.140625" style="62" customWidth="1"/>
    <col min="11" max="12" width="9.140625" style="62" customWidth="1"/>
    <col min="13" max="13" width="5.421875" style="62" customWidth="1"/>
    <col min="14" max="16384" width="9.140625" style="62" customWidth="1"/>
  </cols>
  <sheetData>
    <row r="1" spans="1:9" ht="15.75" customHeight="1">
      <c r="A1" s="59" t="s">
        <v>0</v>
      </c>
      <c r="B1" s="60" t="s">
        <v>1</v>
      </c>
      <c r="C1" s="46"/>
      <c r="D1" s="61"/>
      <c r="E1" s="112"/>
      <c r="F1" s="148" t="s">
        <v>2</v>
      </c>
      <c r="G1" s="148"/>
      <c r="H1" s="148"/>
      <c r="I1" s="148"/>
    </row>
    <row r="2" spans="1:9" ht="61.5" customHeight="1">
      <c r="A2" s="59" t="s">
        <v>3</v>
      </c>
      <c r="B2" s="59" t="s">
        <v>4</v>
      </c>
      <c r="C2" s="47" t="s">
        <v>5</v>
      </c>
      <c r="D2" s="63" t="s">
        <v>6</v>
      </c>
      <c r="E2" s="113" t="s">
        <v>7</v>
      </c>
      <c r="F2" s="59" t="s">
        <v>8</v>
      </c>
      <c r="G2" s="59" t="s">
        <v>9</v>
      </c>
      <c r="H2" s="59" t="s">
        <v>10</v>
      </c>
      <c r="I2" s="59" t="s">
        <v>11</v>
      </c>
    </row>
    <row r="3" spans="1:9" ht="24.75" customHeight="1">
      <c r="A3" s="73" t="s">
        <v>0</v>
      </c>
      <c r="B3" s="74" t="s">
        <v>12</v>
      </c>
      <c r="C3" s="75">
        <v>589680</v>
      </c>
      <c r="D3" s="61">
        <v>163.8</v>
      </c>
      <c r="E3" s="114" t="s">
        <v>331</v>
      </c>
      <c r="F3" s="111" t="s">
        <v>332</v>
      </c>
      <c r="G3" s="111" t="s">
        <v>66</v>
      </c>
      <c r="H3" s="111" t="s">
        <v>73</v>
      </c>
      <c r="I3" s="111" t="s">
        <v>68</v>
      </c>
    </row>
    <row r="4" spans="1:9" ht="25.5">
      <c r="A4" s="73" t="s">
        <v>13</v>
      </c>
      <c r="B4" s="74" t="s">
        <v>14</v>
      </c>
      <c r="C4" s="76">
        <v>990000</v>
      </c>
      <c r="D4" s="61">
        <v>495</v>
      </c>
      <c r="E4" s="114">
        <v>1970</v>
      </c>
      <c r="F4" s="111" t="s">
        <v>332</v>
      </c>
      <c r="G4" s="111" t="s">
        <v>66</v>
      </c>
      <c r="H4" s="111" t="s">
        <v>73</v>
      </c>
      <c r="I4" s="111" t="s">
        <v>68</v>
      </c>
    </row>
    <row r="5" spans="1:9" ht="38.25">
      <c r="A5" s="73" t="s">
        <v>15</v>
      </c>
      <c r="B5" s="74" t="s">
        <v>16</v>
      </c>
      <c r="C5" s="77">
        <v>329320</v>
      </c>
      <c r="D5" s="61">
        <v>164.66</v>
      </c>
      <c r="E5" s="114">
        <v>1972</v>
      </c>
      <c r="F5" s="111" t="s">
        <v>332</v>
      </c>
      <c r="G5" s="111" t="s">
        <v>66</v>
      </c>
      <c r="H5" s="111" t="s">
        <v>78</v>
      </c>
      <c r="I5" s="111" t="s">
        <v>68</v>
      </c>
    </row>
    <row r="6" spans="1:9" ht="25.5">
      <c r="A6" s="73" t="s">
        <v>17</v>
      </c>
      <c r="B6" s="74" t="s">
        <v>18</v>
      </c>
      <c r="C6" s="77">
        <v>673000</v>
      </c>
      <c r="D6" s="61">
        <v>336.5</v>
      </c>
      <c r="E6" s="114">
        <v>1983</v>
      </c>
      <c r="F6" s="111" t="s">
        <v>332</v>
      </c>
      <c r="G6" s="111" t="s">
        <v>66</v>
      </c>
      <c r="H6" s="111" t="s">
        <v>73</v>
      </c>
      <c r="I6" s="111" t="s">
        <v>68</v>
      </c>
    </row>
    <row r="7" spans="1:9" ht="25.5">
      <c r="A7" s="73" t="s">
        <v>19</v>
      </c>
      <c r="B7" s="74" t="s">
        <v>20</v>
      </c>
      <c r="C7" s="77">
        <v>375140</v>
      </c>
      <c r="D7" s="61">
        <v>187.57</v>
      </c>
      <c r="E7" s="114">
        <v>1937</v>
      </c>
      <c r="F7" s="111" t="s">
        <v>332</v>
      </c>
      <c r="G7" s="111" t="s">
        <v>66</v>
      </c>
      <c r="H7" s="111" t="s">
        <v>73</v>
      </c>
      <c r="I7" s="111" t="s">
        <v>68</v>
      </c>
    </row>
    <row r="8" spans="1:9" ht="25.5">
      <c r="A8" s="73" t="s">
        <v>21</v>
      </c>
      <c r="B8" s="74" t="s">
        <v>22</v>
      </c>
      <c r="C8" s="77">
        <v>316177.63</v>
      </c>
      <c r="D8" s="61">
        <v>147.88</v>
      </c>
      <c r="E8" s="114">
        <v>1977</v>
      </c>
      <c r="F8" s="111" t="s">
        <v>332</v>
      </c>
      <c r="G8" s="111" t="s">
        <v>66</v>
      </c>
      <c r="H8" s="111" t="s">
        <v>73</v>
      </c>
      <c r="I8" s="111" t="s">
        <v>68</v>
      </c>
    </row>
    <row r="9" spans="1:13" ht="25.5" customHeight="1">
      <c r="A9" s="73" t="s">
        <v>23</v>
      </c>
      <c r="B9" s="74" t="s">
        <v>24</v>
      </c>
      <c r="C9" s="77">
        <v>360780</v>
      </c>
      <c r="D9" s="61">
        <v>180.39</v>
      </c>
      <c r="E9" s="114">
        <v>1948</v>
      </c>
      <c r="F9" s="111" t="s">
        <v>332</v>
      </c>
      <c r="G9" s="111" t="s">
        <v>66</v>
      </c>
      <c r="H9" s="111" t="s">
        <v>73</v>
      </c>
      <c r="I9" s="111" t="s">
        <v>68</v>
      </c>
      <c r="K9" s="78"/>
      <c r="L9" s="78"/>
      <c r="M9" s="78"/>
    </row>
    <row r="10" spans="1:13" ht="27" customHeight="1">
      <c r="A10" s="73" t="s">
        <v>25</v>
      </c>
      <c r="B10" s="74" t="s">
        <v>26</v>
      </c>
      <c r="C10" s="77">
        <v>344600</v>
      </c>
      <c r="D10" s="79">
        <v>172.3</v>
      </c>
      <c r="E10" s="114">
        <v>1970</v>
      </c>
      <c r="F10" s="111" t="s">
        <v>332</v>
      </c>
      <c r="G10" s="111" t="s">
        <v>66</v>
      </c>
      <c r="H10" s="111" t="s">
        <v>73</v>
      </c>
      <c r="I10" s="111" t="s">
        <v>68</v>
      </c>
      <c r="K10" s="78"/>
      <c r="L10" s="78"/>
      <c r="M10" s="78"/>
    </row>
    <row r="11" spans="1:13" ht="25.5" customHeight="1">
      <c r="A11" s="73" t="s">
        <v>27</v>
      </c>
      <c r="B11" s="74" t="s">
        <v>28</v>
      </c>
      <c r="C11" s="77">
        <v>529100</v>
      </c>
      <c r="D11" s="79">
        <v>264.55</v>
      </c>
      <c r="E11" s="114">
        <v>1967</v>
      </c>
      <c r="F11" s="111" t="s">
        <v>332</v>
      </c>
      <c r="G11" s="111" t="s">
        <v>66</v>
      </c>
      <c r="H11" s="111" t="s">
        <v>73</v>
      </c>
      <c r="I11" s="111" t="s">
        <v>68</v>
      </c>
      <c r="K11" s="78"/>
      <c r="L11" s="78"/>
      <c r="M11" s="78"/>
    </row>
    <row r="12" spans="1:13" ht="34.5" customHeight="1">
      <c r="A12" s="73" t="s">
        <v>29</v>
      </c>
      <c r="B12" s="74" t="s">
        <v>30</v>
      </c>
      <c r="C12" s="77">
        <v>289260</v>
      </c>
      <c r="D12" s="79">
        <v>144.63</v>
      </c>
      <c r="E12" s="114" t="s">
        <v>333</v>
      </c>
      <c r="F12" s="111" t="s">
        <v>332</v>
      </c>
      <c r="G12" s="111" t="s">
        <v>66</v>
      </c>
      <c r="H12" s="111" t="s">
        <v>78</v>
      </c>
      <c r="I12" s="111" t="s">
        <v>68</v>
      </c>
      <c r="K12" s="78"/>
      <c r="L12" s="78"/>
      <c r="M12" s="78"/>
    </row>
    <row r="13" spans="1:13" ht="15" customHeight="1">
      <c r="A13" s="73" t="s">
        <v>31</v>
      </c>
      <c r="B13" s="74" t="s">
        <v>32</v>
      </c>
      <c r="C13" s="80">
        <v>44750</v>
      </c>
      <c r="D13" s="61"/>
      <c r="E13" s="112"/>
      <c r="F13" s="64"/>
      <c r="G13" s="64"/>
      <c r="H13" s="64"/>
      <c r="I13" s="64"/>
      <c r="K13" s="78"/>
      <c r="L13" s="78"/>
      <c r="M13" s="78"/>
    </row>
    <row r="14" spans="1:13" ht="15" customHeight="1">
      <c r="A14" s="73" t="s">
        <v>33</v>
      </c>
      <c r="B14" s="74" t="s">
        <v>34</v>
      </c>
      <c r="C14" s="80">
        <v>988908.45</v>
      </c>
      <c r="D14" s="61"/>
      <c r="E14" s="112"/>
      <c r="F14" s="64"/>
      <c r="G14" s="64"/>
      <c r="H14" s="64"/>
      <c r="I14" s="64"/>
      <c r="K14" s="78"/>
      <c r="L14" s="78"/>
      <c r="M14" s="78"/>
    </row>
    <row r="15" spans="1:13" ht="15" customHeight="1">
      <c r="A15" s="73" t="s">
        <v>35</v>
      </c>
      <c r="B15" s="74" t="s">
        <v>36</v>
      </c>
      <c r="C15" s="80">
        <v>197366.29</v>
      </c>
      <c r="D15" s="81"/>
      <c r="E15" s="112"/>
      <c r="F15" s="64"/>
      <c r="G15" s="64"/>
      <c r="H15" s="64"/>
      <c r="I15" s="64"/>
      <c r="K15" s="78"/>
      <c r="L15" s="78"/>
      <c r="M15" s="78"/>
    </row>
    <row r="16" spans="1:13" ht="15" customHeight="1">
      <c r="A16" s="73" t="s">
        <v>37</v>
      </c>
      <c r="B16" s="74" t="s">
        <v>38</v>
      </c>
      <c r="C16" s="80">
        <v>18991</v>
      </c>
      <c r="D16" s="61"/>
      <c r="E16" s="112"/>
      <c r="F16" s="64"/>
      <c r="G16" s="64"/>
      <c r="H16" s="64"/>
      <c r="I16" s="64"/>
      <c r="K16" s="78"/>
      <c r="L16" s="78"/>
      <c r="M16" s="78"/>
    </row>
    <row r="17" spans="1:13" ht="15.75" customHeight="1">
      <c r="A17" s="73" t="s">
        <v>41</v>
      </c>
      <c r="B17" s="74" t="s">
        <v>42</v>
      </c>
      <c r="C17" s="80">
        <f>250500.97+42797.47+28903.1</f>
        <v>322201.54</v>
      </c>
      <c r="D17" s="61"/>
      <c r="E17" s="112"/>
      <c r="F17" s="64"/>
      <c r="G17" s="64"/>
      <c r="H17" s="64"/>
      <c r="I17" s="64"/>
      <c r="K17" s="78"/>
      <c r="L17" s="78"/>
      <c r="M17" s="78"/>
    </row>
    <row r="18" spans="1:13" ht="53.25" customHeight="1">
      <c r="A18" s="73" t="s">
        <v>51</v>
      </c>
      <c r="B18" s="74" t="s">
        <v>52</v>
      </c>
      <c r="C18" s="80">
        <v>30000</v>
      </c>
      <c r="D18" s="61"/>
      <c r="E18" s="112"/>
      <c r="F18" s="64"/>
      <c r="G18" s="64"/>
      <c r="H18" s="64"/>
      <c r="I18" s="64"/>
      <c r="K18" s="78"/>
      <c r="L18" s="78"/>
      <c r="M18" s="78"/>
    </row>
    <row r="19" spans="1:9" ht="53.25" customHeight="1">
      <c r="A19" s="73" t="s">
        <v>53</v>
      </c>
      <c r="B19" s="82" t="s">
        <v>54</v>
      </c>
      <c r="C19" s="80">
        <v>32910</v>
      </c>
      <c r="D19" s="61"/>
      <c r="E19" s="112"/>
      <c r="F19" s="64"/>
      <c r="G19" s="64"/>
      <c r="H19" s="64"/>
      <c r="I19" s="64"/>
    </row>
    <row r="20" spans="1:9" ht="53.25" customHeight="1">
      <c r="A20" s="73" t="s">
        <v>55</v>
      </c>
      <c r="B20" s="82" t="s">
        <v>316</v>
      </c>
      <c r="C20" s="80">
        <v>29100.15</v>
      </c>
      <c r="D20" s="61"/>
      <c r="E20" s="112"/>
      <c r="F20" s="64"/>
      <c r="G20" s="64"/>
      <c r="H20" s="64"/>
      <c r="I20" s="64"/>
    </row>
    <row r="21" spans="1:9" ht="53.25" customHeight="1">
      <c r="A21" s="73" t="s">
        <v>57</v>
      </c>
      <c r="B21" s="82" t="s">
        <v>317</v>
      </c>
      <c r="C21" s="83">
        <v>23535</v>
      </c>
      <c r="D21" s="61"/>
      <c r="E21" s="112"/>
      <c r="F21" s="64"/>
      <c r="G21" s="64"/>
      <c r="H21" s="64"/>
      <c r="I21" s="64"/>
    </row>
    <row r="22" spans="1:9" s="124" customFormat="1" ht="15">
      <c r="A22" s="111" t="s">
        <v>318</v>
      </c>
      <c r="B22" s="122" t="s">
        <v>58</v>
      </c>
      <c r="C22" s="125">
        <v>99466.88</v>
      </c>
      <c r="D22" s="117"/>
      <c r="E22" s="118"/>
      <c r="F22" s="123"/>
      <c r="G22" s="123"/>
      <c r="H22" s="123"/>
      <c r="I22" s="123"/>
    </row>
    <row r="23" spans="1:9" ht="15">
      <c r="A23" s="73" t="s">
        <v>319</v>
      </c>
      <c r="B23" s="84" t="s">
        <v>203</v>
      </c>
      <c r="C23" s="85">
        <v>118474.27</v>
      </c>
      <c r="D23" s="65"/>
      <c r="E23" s="115"/>
      <c r="F23" s="66"/>
      <c r="G23" s="66"/>
      <c r="H23" s="66"/>
      <c r="I23" s="66"/>
    </row>
    <row r="24" spans="1:9" ht="15">
      <c r="A24" s="73" t="s">
        <v>320</v>
      </c>
      <c r="B24" s="84" t="s">
        <v>204</v>
      </c>
      <c r="C24" s="85">
        <v>393700.84</v>
      </c>
      <c r="D24" s="65"/>
      <c r="E24" s="115"/>
      <c r="F24" s="66"/>
      <c r="G24" s="66"/>
      <c r="H24" s="66"/>
      <c r="I24" s="66"/>
    </row>
    <row r="25" spans="1:9" ht="15">
      <c r="A25" s="73" t="s">
        <v>321</v>
      </c>
      <c r="B25" s="74" t="s">
        <v>59</v>
      </c>
      <c r="C25" s="86">
        <v>206090.22</v>
      </c>
      <c r="D25" s="67"/>
      <c r="E25" s="116"/>
      <c r="F25" s="67"/>
      <c r="G25" s="67"/>
      <c r="H25" s="67"/>
      <c r="I25" s="67"/>
    </row>
    <row r="26" spans="1:9" ht="15">
      <c r="A26" s="68"/>
      <c r="B26" s="69"/>
      <c r="C26" s="48"/>
      <c r="D26" s="70"/>
      <c r="E26" s="119"/>
      <c r="F26" s="68"/>
      <c r="G26" s="68"/>
      <c r="H26" s="68"/>
      <c r="I26" s="68"/>
    </row>
    <row r="27" spans="1:9" ht="15">
      <c r="A27" s="68"/>
      <c r="B27" s="69"/>
      <c r="C27" s="48"/>
      <c r="D27" s="68"/>
      <c r="E27" s="119"/>
      <c r="F27" s="68"/>
      <c r="G27" s="68"/>
      <c r="H27" s="68"/>
      <c r="I27" s="68"/>
    </row>
    <row r="28" spans="1:9" ht="15.75" customHeight="1">
      <c r="A28" s="59" t="s">
        <v>13</v>
      </c>
      <c r="B28" s="60" t="s">
        <v>60</v>
      </c>
      <c r="C28" s="46"/>
      <c r="D28" s="61"/>
      <c r="E28" s="112"/>
      <c r="F28" s="148" t="s">
        <v>2</v>
      </c>
      <c r="G28" s="148"/>
      <c r="H28" s="148"/>
      <c r="I28" s="148"/>
    </row>
    <row r="29" spans="1:9" ht="60" customHeight="1">
      <c r="A29" s="59" t="s">
        <v>3</v>
      </c>
      <c r="B29" s="59" t="s">
        <v>4</v>
      </c>
      <c r="C29" s="47" t="s">
        <v>5</v>
      </c>
      <c r="D29" s="63" t="s">
        <v>6</v>
      </c>
      <c r="E29" s="113" t="s">
        <v>7</v>
      </c>
      <c r="F29" s="59" t="s">
        <v>8</v>
      </c>
      <c r="G29" s="59" t="s">
        <v>9</v>
      </c>
      <c r="H29" s="59" t="s">
        <v>10</v>
      </c>
      <c r="I29" s="59" t="s">
        <v>11</v>
      </c>
    </row>
    <row r="30" spans="1:9" ht="15">
      <c r="A30" s="64" t="s">
        <v>0</v>
      </c>
      <c r="B30" s="87" t="s">
        <v>61</v>
      </c>
      <c r="C30" s="46"/>
      <c r="D30" s="61">
        <v>51.97</v>
      </c>
      <c r="E30" s="112"/>
      <c r="F30" s="64"/>
      <c r="G30" s="64"/>
      <c r="H30" s="64"/>
      <c r="I30" s="64"/>
    </row>
    <row r="31" spans="1:9" ht="15">
      <c r="A31" s="64" t="s">
        <v>13</v>
      </c>
      <c r="B31" s="87" t="s">
        <v>62</v>
      </c>
      <c r="C31" s="88">
        <v>20419.5</v>
      </c>
      <c r="D31" s="61"/>
      <c r="E31" s="112"/>
      <c r="F31" s="64"/>
      <c r="G31" s="64"/>
      <c r="H31" s="64"/>
      <c r="I31" s="64"/>
    </row>
    <row r="32" spans="1:12" ht="15">
      <c r="A32" s="69"/>
      <c r="B32" s="69"/>
      <c r="C32" s="51"/>
      <c r="D32" s="69"/>
      <c r="E32" s="120"/>
      <c r="F32" s="69"/>
      <c r="G32" s="69"/>
      <c r="H32" s="69"/>
      <c r="I32" s="69"/>
      <c r="J32" s="71"/>
      <c r="K32" s="71"/>
      <c r="L32" s="71"/>
    </row>
    <row r="33" spans="1:12" ht="15">
      <c r="A33" s="69"/>
      <c r="B33" s="69"/>
      <c r="C33" s="51"/>
      <c r="D33" s="69"/>
      <c r="E33" s="120"/>
      <c r="F33" s="69"/>
      <c r="G33" s="69"/>
      <c r="H33" s="69"/>
      <c r="I33" s="69"/>
      <c r="J33" s="71"/>
      <c r="K33" s="71"/>
      <c r="L33" s="71"/>
    </row>
    <row r="34" spans="1:12" ht="15.75" customHeight="1">
      <c r="A34" s="69"/>
      <c r="B34" s="69"/>
      <c r="C34" s="51"/>
      <c r="D34" s="69"/>
      <c r="E34" s="120"/>
      <c r="F34" s="69"/>
      <c r="G34" s="69"/>
      <c r="H34" s="69"/>
      <c r="I34" s="69"/>
      <c r="J34" s="71"/>
      <c r="K34" s="71"/>
      <c r="L34" s="71"/>
    </row>
    <row r="35" spans="1:12" ht="15.75" customHeight="1">
      <c r="A35" s="59" t="s">
        <v>15</v>
      </c>
      <c r="B35" s="60" t="s">
        <v>63</v>
      </c>
      <c r="C35" s="88"/>
      <c r="D35" s="61"/>
      <c r="E35" s="112"/>
      <c r="F35" s="148" t="s">
        <v>2</v>
      </c>
      <c r="G35" s="148"/>
      <c r="H35" s="148"/>
      <c r="I35" s="148"/>
      <c r="J35" s="71"/>
      <c r="K35" s="71"/>
      <c r="L35" s="71"/>
    </row>
    <row r="36" spans="1:12" ht="60" customHeight="1">
      <c r="A36" s="59" t="s">
        <v>3</v>
      </c>
      <c r="B36" s="59" t="s">
        <v>4</v>
      </c>
      <c r="C36" s="89" t="s">
        <v>5</v>
      </c>
      <c r="D36" s="63" t="s">
        <v>6</v>
      </c>
      <c r="E36" s="113" t="s">
        <v>7</v>
      </c>
      <c r="F36" s="59" t="s">
        <v>8</v>
      </c>
      <c r="G36" s="59" t="s">
        <v>9</v>
      </c>
      <c r="H36" s="59" t="s">
        <v>10</v>
      </c>
      <c r="I36" s="59" t="s">
        <v>11</v>
      </c>
      <c r="J36" s="71"/>
      <c r="K36" s="71"/>
      <c r="L36" s="71"/>
    </row>
    <row r="37" spans="1:12" ht="15.75" customHeight="1">
      <c r="A37" s="64" t="s">
        <v>0</v>
      </c>
      <c r="B37" s="87" t="s">
        <v>64</v>
      </c>
      <c r="C37" s="76">
        <v>1930180</v>
      </c>
      <c r="D37" s="61">
        <v>965.09</v>
      </c>
      <c r="E37" s="112">
        <v>1972</v>
      </c>
      <c r="F37" s="64" t="s">
        <v>65</v>
      </c>
      <c r="G37" s="64" t="s">
        <v>66</v>
      </c>
      <c r="H37" s="64" t="s">
        <v>67</v>
      </c>
      <c r="I37" s="64" t="s">
        <v>68</v>
      </c>
      <c r="J37" s="71"/>
      <c r="K37" s="71"/>
      <c r="L37" s="71"/>
    </row>
    <row r="38" spans="1:12" ht="15.75" customHeight="1">
      <c r="A38" s="64" t="s">
        <v>13</v>
      </c>
      <c r="B38" s="87" t="s">
        <v>62</v>
      </c>
      <c r="C38" s="86">
        <f>43050+31925.24+1200+1131.83</f>
        <v>77307.07</v>
      </c>
      <c r="D38" s="61"/>
      <c r="E38" s="112"/>
      <c r="F38" s="64"/>
      <c r="G38" s="64"/>
      <c r="H38" s="64"/>
      <c r="I38" s="64"/>
      <c r="J38" s="71"/>
      <c r="K38" s="71"/>
      <c r="L38" s="71"/>
    </row>
    <row r="39" spans="1:12" ht="15.75" customHeight="1">
      <c r="A39" s="69"/>
      <c r="B39" s="69"/>
      <c r="C39" s="51"/>
      <c r="D39" s="69"/>
      <c r="E39" s="120"/>
      <c r="F39" s="69"/>
      <c r="G39" s="69"/>
      <c r="H39" s="69"/>
      <c r="I39" s="69"/>
      <c r="J39" s="71"/>
      <c r="K39" s="71"/>
      <c r="L39" s="71"/>
    </row>
    <row r="40" spans="1:12" ht="15.75" customHeight="1">
      <c r="A40" s="69"/>
      <c r="B40" s="69"/>
      <c r="C40" s="51"/>
      <c r="D40" s="69"/>
      <c r="E40" s="120"/>
      <c r="F40" s="69"/>
      <c r="G40" s="69"/>
      <c r="H40" s="69"/>
      <c r="I40" s="69"/>
      <c r="J40" s="71"/>
      <c r="K40" s="71"/>
      <c r="L40" s="71"/>
    </row>
    <row r="41" spans="1:12" ht="15.75" customHeight="1">
      <c r="A41" s="69"/>
      <c r="B41" s="69"/>
      <c r="C41" s="51"/>
      <c r="D41" s="69"/>
      <c r="E41" s="120"/>
      <c r="F41" s="69"/>
      <c r="G41" s="69"/>
      <c r="H41" s="69"/>
      <c r="I41" s="69"/>
      <c r="J41" s="71"/>
      <c r="K41" s="71"/>
      <c r="L41" s="71"/>
    </row>
    <row r="42" spans="1:12" ht="15.75" customHeight="1">
      <c r="A42" s="59" t="s">
        <v>17</v>
      </c>
      <c r="B42" s="60" t="s">
        <v>69</v>
      </c>
      <c r="C42" s="88"/>
      <c r="D42" s="61"/>
      <c r="E42" s="112"/>
      <c r="F42" s="148" t="s">
        <v>2</v>
      </c>
      <c r="G42" s="148"/>
      <c r="H42" s="148"/>
      <c r="I42" s="148"/>
      <c r="J42" s="71"/>
      <c r="K42" s="71"/>
      <c r="L42" s="71"/>
    </row>
    <row r="43" spans="1:12" ht="60" customHeight="1">
      <c r="A43" s="59" t="s">
        <v>3</v>
      </c>
      <c r="B43" s="59" t="s">
        <v>4</v>
      </c>
      <c r="C43" s="89" t="s">
        <v>5</v>
      </c>
      <c r="D43" s="63" t="s">
        <v>6</v>
      </c>
      <c r="E43" s="113" t="s">
        <v>7</v>
      </c>
      <c r="F43" s="59" t="s">
        <v>8</v>
      </c>
      <c r="G43" s="59" t="s">
        <v>9</v>
      </c>
      <c r="H43" s="59" t="s">
        <v>10</v>
      </c>
      <c r="I43" s="59" t="s">
        <v>11</v>
      </c>
      <c r="J43" s="71"/>
      <c r="K43" s="71"/>
      <c r="L43" s="71"/>
    </row>
    <row r="44" spans="1:12" ht="15.75" customHeight="1">
      <c r="A44" s="64" t="s">
        <v>0</v>
      </c>
      <c r="B44" s="87" t="s">
        <v>70</v>
      </c>
      <c r="C44" s="76">
        <v>529000</v>
      </c>
      <c r="D44" s="61">
        <v>122</v>
      </c>
      <c r="E44" s="112" t="s">
        <v>71</v>
      </c>
      <c r="F44" s="64" t="s">
        <v>65</v>
      </c>
      <c r="G44" s="64" t="s">
        <v>72</v>
      </c>
      <c r="H44" s="64" t="s">
        <v>73</v>
      </c>
      <c r="I44" s="64" t="s">
        <v>68</v>
      </c>
      <c r="J44" s="71"/>
      <c r="K44" s="71"/>
      <c r="L44" s="71"/>
    </row>
    <row r="45" spans="1:12" ht="15.75" customHeight="1">
      <c r="A45" s="64" t="s">
        <v>13</v>
      </c>
      <c r="B45" s="87" t="s">
        <v>74</v>
      </c>
      <c r="C45" s="76">
        <v>53000</v>
      </c>
      <c r="D45" s="61">
        <v>16</v>
      </c>
      <c r="E45" s="112">
        <v>2004</v>
      </c>
      <c r="F45" s="64" t="s">
        <v>75</v>
      </c>
      <c r="G45" s="64" t="s">
        <v>76</v>
      </c>
      <c r="H45" s="64" t="s">
        <v>76</v>
      </c>
      <c r="I45" s="64" t="s">
        <v>68</v>
      </c>
      <c r="J45" s="71"/>
      <c r="K45" s="71"/>
      <c r="L45" s="71"/>
    </row>
    <row r="46" spans="1:12" ht="15.75" customHeight="1">
      <c r="A46" s="64" t="s">
        <v>15</v>
      </c>
      <c r="B46" s="87" t="s">
        <v>77</v>
      </c>
      <c r="C46" s="76">
        <v>140000</v>
      </c>
      <c r="D46" s="61">
        <v>70</v>
      </c>
      <c r="E46" s="112">
        <v>1971</v>
      </c>
      <c r="F46" s="64" t="s">
        <v>65</v>
      </c>
      <c r="G46" s="64" t="s">
        <v>72</v>
      </c>
      <c r="H46" s="64" t="s">
        <v>78</v>
      </c>
      <c r="I46" s="64" t="s">
        <v>68</v>
      </c>
      <c r="J46" s="71"/>
      <c r="K46" s="71"/>
      <c r="L46" s="71"/>
    </row>
    <row r="47" spans="1:12" ht="15.75" customHeight="1">
      <c r="A47" s="64" t="s">
        <v>17</v>
      </c>
      <c r="B47" s="87" t="s">
        <v>62</v>
      </c>
      <c r="C47" s="86">
        <v>51172.51</v>
      </c>
      <c r="D47" s="61"/>
      <c r="E47" s="112"/>
      <c r="F47" s="64"/>
      <c r="G47" s="64"/>
      <c r="H47" s="64"/>
      <c r="I47" s="64"/>
      <c r="J47" s="71"/>
      <c r="K47" s="71"/>
      <c r="L47" s="71"/>
    </row>
    <row r="48" spans="1:12" ht="15.75" customHeight="1">
      <c r="A48" s="69"/>
      <c r="B48" s="69"/>
      <c r="C48" s="51"/>
      <c r="D48" s="69"/>
      <c r="E48" s="120"/>
      <c r="F48" s="69"/>
      <c r="G48" s="69"/>
      <c r="H48" s="69"/>
      <c r="I48" s="69"/>
      <c r="J48" s="71"/>
      <c r="K48" s="71"/>
      <c r="L48" s="71"/>
    </row>
    <row r="49" spans="1:12" ht="15.75" customHeight="1">
      <c r="A49" s="69"/>
      <c r="B49" s="69"/>
      <c r="C49" s="51"/>
      <c r="D49" s="69"/>
      <c r="E49" s="120"/>
      <c r="F49" s="69"/>
      <c r="G49" s="69"/>
      <c r="H49" s="69"/>
      <c r="I49" s="69"/>
      <c r="J49" s="71"/>
      <c r="K49" s="71"/>
      <c r="L49" s="71"/>
    </row>
    <row r="50" spans="1:12" ht="16.5" customHeight="1">
      <c r="A50" s="69"/>
      <c r="B50" s="69"/>
      <c r="C50" s="51"/>
      <c r="D50" s="69"/>
      <c r="E50" s="120"/>
      <c r="F50" s="69"/>
      <c r="G50" s="69"/>
      <c r="H50" s="69"/>
      <c r="I50" s="69"/>
      <c r="J50" s="71"/>
      <c r="K50" s="71"/>
      <c r="L50" s="71"/>
    </row>
    <row r="51" spans="1:12" ht="17.25" customHeight="1">
      <c r="A51" s="59" t="s">
        <v>19</v>
      </c>
      <c r="B51" s="60" t="s">
        <v>79</v>
      </c>
      <c r="C51" s="88"/>
      <c r="D51" s="61"/>
      <c r="E51" s="112"/>
      <c r="F51" s="148" t="s">
        <v>2</v>
      </c>
      <c r="G51" s="148"/>
      <c r="H51" s="148"/>
      <c r="I51" s="148"/>
      <c r="J51" s="71"/>
      <c r="K51" s="71"/>
      <c r="L51" s="71"/>
    </row>
    <row r="52" spans="1:12" ht="56.25" customHeight="1">
      <c r="A52" s="59" t="s">
        <v>3</v>
      </c>
      <c r="B52" s="59" t="s">
        <v>4</v>
      </c>
      <c r="C52" s="89" t="s">
        <v>5</v>
      </c>
      <c r="D52" s="63" t="s">
        <v>6</v>
      </c>
      <c r="E52" s="113" t="s">
        <v>7</v>
      </c>
      <c r="F52" s="59" t="s">
        <v>8</v>
      </c>
      <c r="G52" s="59" t="s">
        <v>9</v>
      </c>
      <c r="H52" s="59" t="s">
        <v>10</v>
      </c>
      <c r="I52" s="59" t="s">
        <v>11</v>
      </c>
      <c r="J52" s="71"/>
      <c r="K52" s="71"/>
      <c r="L52" s="71"/>
    </row>
    <row r="53" spans="1:12" ht="17.25" customHeight="1">
      <c r="A53" s="64" t="s">
        <v>0</v>
      </c>
      <c r="B53" s="87" t="s">
        <v>80</v>
      </c>
      <c r="C53" s="76">
        <v>4982420</v>
      </c>
      <c r="D53" s="61">
        <v>2491.21</v>
      </c>
      <c r="E53" s="112">
        <v>1972</v>
      </c>
      <c r="F53" s="64" t="s">
        <v>65</v>
      </c>
      <c r="G53" s="64" t="s">
        <v>66</v>
      </c>
      <c r="H53" s="64" t="s">
        <v>78</v>
      </c>
      <c r="I53" s="64" t="s">
        <v>68</v>
      </c>
      <c r="J53" s="71"/>
      <c r="K53" s="71"/>
      <c r="L53" s="71"/>
    </row>
    <row r="54" spans="1:12" ht="17.25" customHeight="1">
      <c r="A54" s="64" t="s">
        <v>13</v>
      </c>
      <c r="B54" s="87" t="s">
        <v>81</v>
      </c>
      <c r="C54" s="76">
        <v>1043200</v>
      </c>
      <c r="D54" s="61">
        <v>521.6</v>
      </c>
      <c r="E54" s="112">
        <v>1910</v>
      </c>
      <c r="F54" s="64" t="s">
        <v>65</v>
      </c>
      <c r="G54" s="64" t="s">
        <v>66</v>
      </c>
      <c r="H54" s="64" t="s">
        <v>78</v>
      </c>
      <c r="I54" s="64" t="s">
        <v>68</v>
      </c>
      <c r="J54" s="71"/>
      <c r="K54" s="71"/>
      <c r="L54" s="71"/>
    </row>
    <row r="55" spans="1:12" ht="17.25" customHeight="1">
      <c r="A55" s="64" t="s">
        <v>15</v>
      </c>
      <c r="B55" s="87" t="s">
        <v>82</v>
      </c>
      <c r="C55" s="76">
        <v>7440028.28</v>
      </c>
      <c r="D55" s="61">
        <v>1732.49</v>
      </c>
      <c r="E55" s="112">
        <v>2009</v>
      </c>
      <c r="F55" s="64" t="s">
        <v>65</v>
      </c>
      <c r="G55" s="64" t="s">
        <v>66</v>
      </c>
      <c r="H55" s="64" t="s">
        <v>73</v>
      </c>
      <c r="I55" s="64" t="s">
        <v>83</v>
      </c>
      <c r="J55" s="71"/>
      <c r="K55" s="71"/>
      <c r="L55" s="71"/>
    </row>
    <row r="56" spans="1:12" ht="17.25" customHeight="1">
      <c r="A56" s="64" t="s">
        <v>17</v>
      </c>
      <c r="B56" s="87" t="s">
        <v>84</v>
      </c>
      <c r="C56" s="76">
        <v>815120</v>
      </c>
      <c r="D56" s="61">
        <v>407.56</v>
      </c>
      <c r="E56" s="112">
        <v>2009</v>
      </c>
      <c r="F56" s="64" t="s">
        <v>65</v>
      </c>
      <c r="G56" s="64" t="s">
        <v>66</v>
      </c>
      <c r="H56" s="64" t="s">
        <v>78</v>
      </c>
      <c r="I56" s="64" t="s">
        <v>68</v>
      </c>
      <c r="J56" s="71"/>
      <c r="K56" s="71"/>
      <c r="L56" s="71"/>
    </row>
    <row r="57" spans="1:12" ht="31.5" customHeight="1">
      <c r="A57" s="64" t="s">
        <v>19</v>
      </c>
      <c r="B57" s="87" t="s">
        <v>85</v>
      </c>
      <c r="C57" s="90">
        <v>60774.38</v>
      </c>
      <c r="D57" s="61"/>
      <c r="E57" s="112">
        <v>2009</v>
      </c>
      <c r="F57" s="64" t="s">
        <v>86</v>
      </c>
      <c r="G57" s="64" t="s">
        <v>87</v>
      </c>
      <c r="H57" s="64" t="s">
        <v>73</v>
      </c>
      <c r="I57" s="64" t="s">
        <v>76</v>
      </c>
      <c r="J57" s="71"/>
      <c r="K57" s="71"/>
      <c r="L57" s="71"/>
    </row>
    <row r="58" spans="1:12" ht="17.25" customHeight="1">
      <c r="A58" s="64" t="s">
        <v>21</v>
      </c>
      <c r="B58" s="87" t="s">
        <v>88</v>
      </c>
      <c r="C58" s="90">
        <v>160470.07</v>
      </c>
      <c r="D58" s="61"/>
      <c r="E58" s="112"/>
      <c r="F58" s="64"/>
      <c r="G58" s="64"/>
      <c r="H58" s="64"/>
      <c r="I58" s="64"/>
      <c r="J58" s="71"/>
      <c r="K58" s="71"/>
      <c r="L58" s="71"/>
    </row>
    <row r="59" spans="1:12" ht="17.25" customHeight="1">
      <c r="A59" s="64" t="s">
        <v>23</v>
      </c>
      <c r="B59" s="87" t="s">
        <v>62</v>
      </c>
      <c r="C59" s="86">
        <v>841186.87</v>
      </c>
      <c r="D59" s="61"/>
      <c r="E59" s="112"/>
      <c r="F59" s="64"/>
      <c r="G59" s="64"/>
      <c r="H59" s="64"/>
      <c r="I59" s="64"/>
      <c r="J59" s="71"/>
      <c r="K59" s="71"/>
      <c r="L59" s="71"/>
    </row>
    <row r="60" spans="1:12" ht="17.25" customHeight="1">
      <c r="A60" s="69"/>
      <c r="B60" s="69"/>
      <c r="C60" s="49"/>
      <c r="D60" s="69"/>
      <c r="E60" s="120"/>
      <c r="F60" s="69"/>
      <c r="G60" s="69"/>
      <c r="H60" s="69"/>
      <c r="I60" s="69"/>
      <c r="J60" s="71"/>
      <c r="K60" s="71"/>
      <c r="L60" s="71"/>
    </row>
    <row r="61" spans="1:12" ht="15.75" customHeight="1">
      <c r="A61" s="69"/>
      <c r="B61" s="69"/>
      <c r="C61" s="49"/>
      <c r="D61" s="69"/>
      <c r="E61" s="120"/>
      <c r="F61" s="69"/>
      <c r="G61" s="69"/>
      <c r="H61" s="69"/>
      <c r="I61" s="69"/>
      <c r="J61" s="71"/>
      <c r="K61" s="71"/>
      <c r="L61" s="71"/>
    </row>
    <row r="62" spans="1:12" ht="15.75" customHeight="1">
      <c r="A62" s="69"/>
      <c r="B62" s="69"/>
      <c r="C62" s="49"/>
      <c r="D62" s="69"/>
      <c r="E62" s="120"/>
      <c r="F62" s="69"/>
      <c r="G62" s="69"/>
      <c r="H62" s="69"/>
      <c r="I62" s="69"/>
      <c r="J62" s="71"/>
      <c r="K62" s="71"/>
      <c r="L62" s="71"/>
    </row>
    <row r="63" spans="1:12" ht="15.75" customHeight="1">
      <c r="A63" s="59" t="s">
        <v>21</v>
      </c>
      <c r="B63" s="60" t="s">
        <v>89</v>
      </c>
      <c r="C63" s="46"/>
      <c r="D63" s="61"/>
      <c r="E63" s="112"/>
      <c r="F63" s="148" t="s">
        <v>2</v>
      </c>
      <c r="G63" s="148"/>
      <c r="H63" s="148"/>
      <c r="I63" s="148"/>
      <c r="J63" s="71"/>
      <c r="K63" s="71"/>
      <c r="L63" s="71"/>
    </row>
    <row r="64" spans="1:12" ht="60" customHeight="1">
      <c r="A64" s="59" t="s">
        <v>3</v>
      </c>
      <c r="B64" s="59" t="s">
        <v>90</v>
      </c>
      <c r="C64" s="47" t="s">
        <v>5</v>
      </c>
      <c r="D64" s="63" t="s">
        <v>6</v>
      </c>
      <c r="E64" s="113" t="s">
        <v>7</v>
      </c>
      <c r="F64" s="59" t="s">
        <v>8</v>
      </c>
      <c r="G64" s="59" t="s">
        <v>9</v>
      </c>
      <c r="H64" s="59" t="s">
        <v>10</v>
      </c>
      <c r="I64" s="59" t="s">
        <v>11</v>
      </c>
      <c r="J64" s="71"/>
      <c r="K64" s="71"/>
      <c r="L64" s="71"/>
    </row>
    <row r="65" spans="1:12" ht="20.25" customHeight="1">
      <c r="A65" s="64" t="s">
        <v>0</v>
      </c>
      <c r="B65" s="87" t="s">
        <v>91</v>
      </c>
      <c r="C65" s="76">
        <v>2938600</v>
      </c>
      <c r="D65" s="61">
        <v>1469.3</v>
      </c>
      <c r="E65" s="112">
        <v>1973</v>
      </c>
      <c r="F65" s="64" t="s">
        <v>65</v>
      </c>
      <c r="G65" s="64" t="s">
        <v>92</v>
      </c>
      <c r="H65" s="64" t="s">
        <v>76</v>
      </c>
      <c r="I65" s="64" t="s">
        <v>68</v>
      </c>
      <c r="J65" s="71"/>
      <c r="K65" s="71"/>
      <c r="L65" s="71"/>
    </row>
    <row r="66" spans="1:12" ht="22.5" customHeight="1">
      <c r="A66" s="64" t="s">
        <v>13</v>
      </c>
      <c r="B66" s="87" t="s">
        <v>93</v>
      </c>
      <c r="C66" s="76">
        <v>34656</v>
      </c>
      <c r="D66" s="61">
        <v>57.76</v>
      </c>
      <c r="E66" s="112" t="s">
        <v>94</v>
      </c>
      <c r="F66" s="64" t="s">
        <v>95</v>
      </c>
      <c r="G66" s="64" t="s">
        <v>96</v>
      </c>
      <c r="H66" s="64" t="s">
        <v>76</v>
      </c>
      <c r="I66" s="64" t="s">
        <v>83</v>
      </c>
      <c r="J66" s="71"/>
      <c r="K66" s="71"/>
      <c r="L66" s="71"/>
    </row>
    <row r="67" spans="1:12" ht="48" customHeight="1">
      <c r="A67" s="64" t="s">
        <v>15</v>
      </c>
      <c r="B67" s="87" t="s">
        <v>97</v>
      </c>
      <c r="C67" s="76">
        <v>4535936.07</v>
      </c>
      <c r="D67" s="61">
        <v>1416.07</v>
      </c>
      <c r="E67" s="112"/>
      <c r="F67" s="64"/>
      <c r="G67" s="64"/>
      <c r="H67" s="64"/>
      <c r="I67" s="64"/>
      <c r="J67" s="71"/>
      <c r="K67" s="71"/>
      <c r="L67" s="71"/>
    </row>
    <row r="68" spans="1:12" ht="15.75" customHeight="1">
      <c r="A68" s="64" t="s">
        <v>17</v>
      </c>
      <c r="B68" s="87" t="s">
        <v>62</v>
      </c>
      <c r="C68" s="86">
        <v>571227.07</v>
      </c>
      <c r="D68" s="61"/>
      <c r="E68" s="112"/>
      <c r="F68" s="64"/>
      <c r="G68" s="64"/>
      <c r="H68" s="64"/>
      <c r="I68" s="64"/>
      <c r="J68" s="71"/>
      <c r="K68" s="71"/>
      <c r="L68" s="71"/>
    </row>
    <row r="69" spans="1:12" ht="15.75" customHeight="1">
      <c r="A69" s="69"/>
      <c r="B69" s="69"/>
      <c r="C69" s="49"/>
      <c r="D69" s="69"/>
      <c r="E69" s="120"/>
      <c r="F69" s="69"/>
      <c r="G69" s="69"/>
      <c r="H69" s="69"/>
      <c r="I69" s="69"/>
      <c r="J69" s="71"/>
      <c r="K69" s="71"/>
      <c r="L69" s="71"/>
    </row>
    <row r="70" spans="1:12" ht="15.75" customHeight="1">
      <c r="A70" s="69"/>
      <c r="B70" s="69"/>
      <c r="C70" s="49"/>
      <c r="D70" s="69"/>
      <c r="E70" s="120"/>
      <c r="F70" s="69"/>
      <c r="G70" s="69"/>
      <c r="H70" s="69"/>
      <c r="I70" s="69"/>
      <c r="J70" s="71"/>
      <c r="K70" s="71"/>
      <c r="L70" s="71"/>
    </row>
    <row r="71" spans="1:12" ht="15.75" customHeight="1">
      <c r="A71" s="69"/>
      <c r="B71" s="69"/>
      <c r="C71" s="49"/>
      <c r="D71" s="69"/>
      <c r="E71" s="120"/>
      <c r="F71" s="69"/>
      <c r="G71" s="69"/>
      <c r="H71" s="69"/>
      <c r="I71" s="69"/>
      <c r="J71" s="71"/>
      <c r="K71" s="71"/>
      <c r="L71" s="71"/>
    </row>
    <row r="72" spans="1:12" ht="15.75" customHeight="1">
      <c r="A72" s="59" t="s">
        <v>23</v>
      </c>
      <c r="B72" s="60" t="s">
        <v>98</v>
      </c>
      <c r="C72" s="46"/>
      <c r="D72" s="61"/>
      <c r="E72" s="112"/>
      <c r="F72" s="148" t="s">
        <v>2</v>
      </c>
      <c r="G72" s="148"/>
      <c r="H72" s="148"/>
      <c r="I72" s="148"/>
      <c r="J72" s="71"/>
      <c r="K72" s="71"/>
      <c r="L72" s="71"/>
    </row>
    <row r="73" spans="1:12" ht="60" customHeight="1">
      <c r="A73" s="59" t="s">
        <v>3</v>
      </c>
      <c r="B73" s="59" t="s">
        <v>4</v>
      </c>
      <c r="C73" s="47" t="s">
        <v>5</v>
      </c>
      <c r="D73" s="63" t="s">
        <v>6</v>
      </c>
      <c r="E73" s="113" t="s">
        <v>7</v>
      </c>
      <c r="F73" s="59" t="s">
        <v>8</v>
      </c>
      <c r="G73" s="59" t="s">
        <v>9</v>
      </c>
      <c r="H73" s="59" t="s">
        <v>10</v>
      </c>
      <c r="I73" s="59" t="s">
        <v>11</v>
      </c>
      <c r="J73" s="71"/>
      <c r="K73" s="71"/>
      <c r="L73" s="71"/>
    </row>
    <row r="74" spans="1:12" ht="15.75" customHeight="1">
      <c r="A74" s="64" t="s">
        <v>0</v>
      </c>
      <c r="B74" s="87" t="s">
        <v>99</v>
      </c>
      <c r="C74" s="76">
        <v>894800</v>
      </c>
      <c r="D74" s="61">
        <v>447.4</v>
      </c>
      <c r="E74" s="112" t="s">
        <v>100</v>
      </c>
      <c r="F74" s="64" t="s">
        <v>75</v>
      </c>
      <c r="G74" s="64" t="s">
        <v>101</v>
      </c>
      <c r="H74" s="64" t="s">
        <v>78</v>
      </c>
      <c r="I74" s="64" t="s">
        <v>102</v>
      </c>
      <c r="J74" s="71"/>
      <c r="K74" s="71"/>
      <c r="L74" s="71"/>
    </row>
    <row r="75" spans="1:12" ht="15.75" customHeight="1">
      <c r="A75" s="64" t="s">
        <v>13</v>
      </c>
      <c r="B75" s="87" t="s">
        <v>103</v>
      </c>
      <c r="C75" s="90">
        <v>18000</v>
      </c>
      <c r="D75" s="61"/>
      <c r="E75" s="112"/>
      <c r="F75" s="64"/>
      <c r="G75" s="64"/>
      <c r="H75" s="64"/>
      <c r="I75" s="64"/>
      <c r="J75" s="71"/>
      <c r="K75" s="71"/>
      <c r="L75" s="71"/>
    </row>
    <row r="76" spans="1:12" ht="15.75" customHeight="1">
      <c r="A76" s="64" t="s">
        <v>13</v>
      </c>
      <c r="B76" s="87" t="s">
        <v>104</v>
      </c>
      <c r="C76" s="90">
        <v>30000</v>
      </c>
      <c r="D76" s="61"/>
      <c r="E76" s="112"/>
      <c r="F76" s="64"/>
      <c r="G76" s="64"/>
      <c r="H76" s="64"/>
      <c r="I76" s="64"/>
      <c r="J76" s="71"/>
      <c r="K76" s="71"/>
      <c r="L76" s="71"/>
    </row>
    <row r="77" spans="1:12" ht="15.75" customHeight="1">
      <c r="A77" s="64" t="s">
        <v>15</v>
      </c>
      <c r="B77" s="87" t="s">
        <v>105</v>
      </c>
      <c r="C77" s="90">
        <v>30000</v>
      </c>
      <c r="D77" s="61"/>
      <c r="E77" s="112"/>
      <c r="F77" s="64"/>
      <c r="G77" s="64"/>
      <c r="H77" s="64"/>
      <c r="I77" s="64"/>
      <c r="J77" s="71"/>
      <c r="K77" s="71"/>
      <c r="L77" s="71"/>
    </row>
    <row r="78" spans="1:12" ht="15.75" customHeight="1">
      <c r="A78" s="64" t="s">
        <v>17</v>
      </c>
      <c r="B78" s="87" t="s">
        <v>106</v>
      </c>
      <c r="C78" s="76">
        <v>520900</v>
      </c>
      <c r="D78" s="61">
        <v>260.45</v>
      </c>
      <c r="E78" s="112"/>
      <c r="F78" s="64"/>
      <c r="G78" s="64"/>
      <c r="H78" s="64"/>
      <c r="I78" s="64"/>
      <c r="J78" s="71"/>
      <c r="K78" s="71"/>
      <c r="L78" s="71"/>
    </row>
    <row r="79" spans="1:12" ht="15.75" customHeight="1">
      <c r="A79" s="64" t="s">
        <v>19</v>
      </c>
      <c r="B79" s="87" t="s">
        <v>107</v>
      </c>
      <c r="C79" s="86">
        <v>7761</v>
      </c>
      <c r="D79" s="61"/>
      <c r="E79" s="112">
        <v>2013</v>
      </c>
      <c r="F79" s="64"/>
      <c r="G79" s="64"/>
      <c r="H79" s="64"/>
      <c r="I79" s="64"/>
      <c r="J79" s="71"/>
      <c r="K79" s="71"/>
      <c r="L79" s="71"/>
    </row>
    <row r="80" spans="1:12" ht="15.75" customHeight="1">
      <c r="A80" s="64" t="s">
        <v>21</v>
      </c>
      <c r="B80" s="87" t="s">
        <v>62</v>
      </c>
      <c r="C80" s="86">
        <v>42951.47</v>
      </c>
      <c r="D80" s="61"/>
      <c r="E80" s="112"/>
      <c r="F80" s="64"/>
      <c r="G80" s="64"/>
      <c r="H80" s="64"/>
      <c r="I80" s="64"/>
      <c r="J80" s="71"/>
      <c r="K80" s="71"/>
      <c r="L80" s="71"/>
    </row>
    <row r="81" spans="1:12" ht="15.75" customHeight="1">
      <c r="A81" s="69"/>
      <c r="B81" s="69"/>
      <c r="C81" s="49"/>
      <c r="D81" s="69"/>
      <c r="E81" s="120"/>
      <c r="F81" s="69"/>
      <c r="G81" s="69"/>
      <c r="H81" s="69"/>
      <c r="I81" s="69"/>
      <c r="J81" s="71"/>
      <c r="K81" s="71"/>
      <c r="L81" s="71"/>
    </row>
    <row r="82" spans="1:12" ht="15.75" customHeight="1">
      <c r="A82" s="69"/>
      <c r="B82" s="69"/>
      <c r="C82" s="49"/>
      <c r="D82" s="69"/>
      <c r="E82" s="120"/>
      <c r="F82" s="69"/>
      <c r="G82" s="69"/>
      <c r="H82" s="69"/>
      <c r="I82" s="69"/>
      <c r="J82" s="71"/>
      <c r="K82" s="71"/>
      <c r="L82" s="71"/>
    </row>
    <row r="83" spans="1:12" ht="15.75" customHeight="1">
      <c r="A83" s="69"/>
      <c r="B83" s="69"/>
      <c r="C83" s="49"/>
      <c r="D83" s="69"/>
      <c r="E83" s="120"/>
      <c r="F83" s="69"/>
      <c r="G83" s="69"/>
      <c r="H83" s="69"/>
      <c r="I83" s="69"/>
      <c r="J83" s="71"/>
      <c r="K83" s="71"/>
      <c r="L83" s="71"/>
    </row>
    <row r="84" spans="1:12" ht="15.75" customHeight="1">
      <c r="A84" s="69"/>
      <c r="B84" s="69"/>
      <c r="C84" s="49"/>
      <c r="D84" s="69"/>
      <c r="E84" s="120"/>
      <c r="F84" s="69"/>
      <c r="G84" s="69"/>
      <c r="H84" s="69"/>
      <c r="I84" s="69"/>
      <c r="J84" s="71"/>
      <c r="K84" s="71"/>
      <c r="L84" s="71"/>
    </row>
    <row r="85" spans="1:12" ht="15.75" customHeight="1">
      <c r="A85" s="59" t="s">
        <v>25</v>
      </c>
      <c r="B85" s="60" t="s">
        <v>108</v>
      </c>
      <c r="C85" s="46"/>
      <c r="D85" s="61"/>
      <c r="E85" s="112"/>
      <c r="F85" s="148" t="s">
        <v>2</v>
      </c>
      <c r="G85" s="148"/>
      <c r="H85" s="148"/>
      <c r="I85" s="148"/>
      <c r="J85" s="71"/>
      <c r="K85" s="71"/>
      <c r="L85" s="71"/>
    </row>
    <row r="86" spans="1:12" ht="60" customHeight="1">
      <c r="A86" s="59" t="s">
        <v>3</v>
      </c>
      <c r="B86" s="59" t="s">
        <v>4</v>
      </c>
      <c r="C86" s="47" t="s">
        <v>5</v>
      </c>
      <c r="D86" s="63" t="s">
        <v>6</v>
      </c>
      <c r="E86" s="113" t="s">
        <v>7</v>
      </c>
      <c r="F86" s="59" t="s">
        <v>8</v>
      </c>
      <c r="G86" s="59" t="s">
        <v>9</v>
      </c>
      <c r="H86" s="59" t="s">
        <v>10</v>
      </c>
      <c r="I86" s="59" t="s">
        <v>11</v>
      </c>
      <c r="J86" s="71"/>
      <c r="K86" s="71"/>
      <c r="L86" s="71"/>
    </row>
    <row r="87" spans="1:12" ht="15.75" customHeight="1">
      <c r="A87" s="64" t="s">
        <v>0</v>
      </c>
      <c r="B87" s="87" t="s">
        <v>109</v>
      </c>
      <c r="C87" s="76">
        <v>1036607</v>
      </c>
      <c r="D87" s="61">
        <v>467</v>
      </c>
      <c r="E87" s="112">
        <v>1952</v>
      </c>
      <c r="F87" s="64" t="s">
        <v>65</v>
      </c>
      <c r="G87" s="64" t="s">
        <v>66</v>
      </c>
      <c r="H87" s="64" t="s">
        <v>73</v>
      </c>
      <c r="I87" s="64" t="s">
        <v>110</v>
      </c>
      <c r="J87" s="71"/>
      <c r="K87" s="71"/>
      <c r="L87" s="71"/>
    </row>
    <row r="88" spans="1:12" ht="15.75" customHeight="1">
      <c r="A88" s="64" t="s">
        <v>13</v>
      </c>
      <c r="B88" s="87" t="s">
        <v>111</v>
      </c>
      <c r="C88" s="90">
        <v>20000</v>
      </c>
      <c r="D88" s="61"/>
      <c r="E88" s="112"/>
      <c r="F88" s="64"/>
      <c r="G88" s="64"/>
      <c r="H88" s="64"/>
      <c r="I88" s="64"/>
      <c r="J88" s="71"/>
      <c r="K88" s="71"/>
      <c r="L88" s="71"/>
    </row>
    <row r="89" spans="1:12" ht="15.75" customHeight="1">
      <c r="A89" s="64" t="s">
        <v>15</v>
      </c>
      <c r="B89" s="87" t="s">
        <v>107</v>
      </c>
      <c r="C89" s="86">
        <v>14793</v>
      </c>
      <c r="D89" s="61"/>
      <c r="E89" s="112"/>
      <c r="F89" s="64"/>
      <c r="G89" s="64"/>
      <c r="H89" s="64"/>
      <c r="I89" s="64"/>
      <c r="J89" s="71"/>
      <c r="K89" s="71"/>
      <c r="L89" s="71"/>
    </row>
    <row r="90" spans="1:12" ht="15.75" customHeight="1">
      <c r="A90" s="64" t="s">
        <v>17</v>
      </c>
      <c r="B90" s="87" t="s">
        <v>62</v>
      </c>
      <c r="C90" s="86">
        <v>59865</v>
      </c>
      <c r="D90" s="61"/>
      <c r="E90" s="112"/>
      <c r="F90" s="64"/>
      <c r="G90" s="64"/>
      <c r="H90" s="64"/>
      <c r="I90" s="64"/>
      <c r="J90" s="71"/>
      <c r="K90" s="71"/>
      <c r="L90" s="71"/>
    </row>
    <row r="91" spans="1:12" ht="15.75" customHeight="1">
      <c r="A91" s="69"/>
      <c r="B91" s="69"/>
      <c r="C91" s="49"/>
      <c r="D91" s="69"/>
      <c r="E91" s="120"/>
      <c r="F91" s="69"/>
      <c r="G91" s="69"/>
      <c r="H91" s="69"/>
      <c r="I91" s="69"/>
      <c r="J91" s="71"/>
      <c r="K91" s="71"/>
      <c r="L91" s="71"/>
    </row>
    <row r="92" spans="1:12" ht="15.75" customHeight="1">
      <c r="A92" s="69"/>
      <c r="B92" s="72"/>
      <c r="C92" s="49"/>
      <c r="D92" s="69"/>
      <c r="E92" s="120"/>
      <c r="F92" s="69"/>
      <c r="G92" s="69"/>
      <c r="H92" s="69"/>
      <c r="I92" s="69"/>
      <c r="J92" s="71"/>
      <c r="K92" s="71"/>
      <c r="L92" s="71"/>
    </row>
    <row r="93" spans="1:12" ht="15.75" customHeight="1">
      <c r="A93" s="69"/>
      <c r="B93" s="69"/>
      <c r="C93" s="49"/>
      <c r="D93" s="69"/>
      <c r="E93" s="120"/>
      <c r="F93" s="69"/>
      <c r="G93" s="69"/>
      <c r="H93" s="69"/>
      <c r="I93" s="69"/>
      <c r="J93" s="71"/>
      <c r="K93" s="71"/>
      <c r="L93" s="71"/>
    </row>
    <row r="94" spans="1:12" ht="15.75" customHeight="1">
      <c r="A94" s="59" t="s">
        <v>27</v>
      </c>
      <c r="B94" s="60" t="s">
        <v>112</v>
      </c>
      <c r="C94" s="91"/>
      <c r="D94" s="61"/>
      <c r="E94" s="112"/>
      <c r="F94" s="148" t="s">
        <v>2</v>
      </c>
      <c r="G94" s="148"/>
      <c r="H94" s="148"/>
      <c r="I94" s="148"/>
      <c r="J94" s="71"/>
      <c r="K94" s="71"/>
      <c r="L94" s="71"/>
    </row>
    <row r="95" spans="1:12" ht="60" customHeight="1">
      <c r="A95" s="59" t="s">
        <v>3</v>
      </c>
      <c r="B95" s="59" t="s">
        <v>4</v>
      </c>
      <c r="C95" s="58" t="s">
        <v>5</v>
      </c>
      <c r="D95" s="63" t="s">
        <v>6</v>
      </c>
      <c r="E95" s="113" t="s">
        <v>7</v>
      </c>
      <c r="F95" s="59" t="s">
        <v>8</v>
      </c>
      <c r="G95" s="59" t="s">
        <v>9</v>
      </c>
      <c r="H95" s="59" t="s">
        <v>10</v>
      </c>
      <c r="I95" s="59" t="s">
        <v>11</v>
      </c>
      <c r="J95" s="71"/>
      <c r="K95" s="71"/>
      <c r="L95" s="71"/>
    </row>
    <row r="96" spans="1:12" ht="22.5" customHeight="1">
      <c r="A96" s="64" t="s">
        <v>0</v>
      </c>
      <c r="B96" s="74" t="s">
        <v>113</v>
      </c>
      <c r="C96" s="92">
        <v>335660</v>
      </c>
      <c r="D96" s="61">
        <v>167.83</v>
      </c>
      <c r="E96" s="112">
        <v>1900</v>
      </c>
      <c r="F96" s="64" t="s">
        <v>65</v>
      </c>
      <c r="G96" s="64" t="s">
        <v>334</v>
      </c>
      <c r="H96" s="64" t="s">
        <v>335</v>
      </c>
      <c r="I96" s="64" t="s">
        <v>68</v>
      </c>
      <c r="J96" s="71"/>
      <c r="K96" s="71"/>
      <c r="L96" s="71"/>
    </row>
    <row r="97" spans="1:12" ht="25.5" customHeight="1">
      <c r="A97" s="64" t="s">
        <v>13</v>
      </c>
      <c r="B97" s="74" t="s">
        <v>114</v>
      </c>
      <c r="C97" s="92">
        <v>493960</v>
      </c>
      <c r="D97" s="61">
        <v>246.98</v>
      </c>
      <c r="E97" s="112">
        <v>1900</v>
      </c>
      <c r="F97" s="64" t="s">
        <v>65</v>
      </c>
      <c r="G97" s="64" t="s">
        <v>334</v>
      </c>
      <c r="H97" s="64" t="s">
        <v>335</v>
      </c>
      <c r="I97" s="64" t="s">
        <v>68</v>
      </c>
      <c r="J97" s="71"/>
      <c r="K97" s="71"/>
      <c r="L97" s="71"/>
    </row>
    <row r="98" spans="1:12" ht="22.5" customHeight="1">
      <c r="A98" s="64" t="s">
        <v>15</v>
      </c>
      <c r="B98" s="74" t="s">
        <v>115</v>
      </c>
      <c r="C98" s="92">
        <v>161000</v>
      </c>
      <c r="D98" s="61">
        <v>80.5</v>
      </c>
      <c r="E98" s="112">
        <v>1900</v>
      </c>
      <c r="F98" s="64" t="s">
        <v>65</v>
      </c>
      <c r="G98" s="64" t="s">
        <v>334</v>
      </c>
      <c r="H98" s="64" t="s">
        <v>335</v>
      </c>
      <c r="I98" s="64" t="s">
        <v>68</v>
      </c>
      <c r="J98" s="71"/>
      <c r="K98" s="71"/>
      <c r="L98" s="71"/>
    </row>
    <row r="99" spans="1:12" ht="39" customHeight="1">
      <c r="A99" s="64" t="s">
        <v>17</v>
      </c>
      <c r="B99" s="74" t="s">
        <v>116</v>
      </c>
      <c r="C99" s="92">
        <v>359100</v>
      </c>
      <c r="D99" s="61">
        <v>179.55</v>
      </c>
      <c r="E99" s="112">
        <v>1930</v>
      </c>
      <c r="F99" s="64" t="s">
        <v>336</v>
      </c>
      <c r="G99" s="64" t="s">
        <v>337</v>
      </c>
      <c r="H99" s="64" t="s">
        <v>335</v>
      </c>
      <c r="I99" s="64" t="s">
        <v>338</v>
      </c>
      <c r="J99" s="71"/>
      <c r="K99" s="71"/>
      <c r="L99" s="71"/>
    </row>
    <row r="100" spans="1:12" ht="39" customHeight="1">
      <c r="A100" s="64" t="s">
        <v>19</v>
      </c>
      <c r="B100" s="74" t="s">
        <v>117</v>
      </c>
      <c r="C100" s="92">
        <v>734300</v>
      </c>
      <c r="D100" s="61">
        <v>367.15</v>
      </c>
      <c r="E100" s="112">
        <v>1960</v>
      </c>
      <c r="F100" s="64" t="s">
        <v>339</v>
      </c>
      <c r="G100" s="64" t="s">
        <v>340</v>
      </c>
      <c r="H100" s="64" t="s">
        <v>341</v>
      </c>
      <c r="I100" s="64" t="s">
        <v>68</v>
      </c>
      <c r="J100" s="71"/>
      <c r="K100" s="71"/>
      <c r="L100" s="71"/>
    </row>
    <row r="101" spans="1:12" ht="39.75" customHeight="1">
      <c r="A101" s="64" t="s">
        <v>21</v>
      </c>
      <c r="B101" s="74" t="s">
        <v>118</v>
      </c>
      <c r="C101" s="92">
        <v>756960</v>
      </c>
      <c r="D101" s="61">
        <v>378.48</v>
      </c>
      <c r="E101" s="112">
        <v>1961</v>
      </c>
      <c r="F101" s="64" t="s">
        <v>339</v>
      </c>
      <c r="G101" s="64" t="s">
        <v>342</v>
      </c>
      <c r="H101" s="64" t="s">
        <v>343</v>
      </c>
      <c r="I101" s="64" t="s">
        <v>68</v>
      </c>
      <c r="J101" s="71"/>
      <c r="K101" s="71"/>
      <c r="L101" s="71"/>
    </row>
    <row r="102" spans="1:12" ht="15.75" customHeight="1">
      <c r="A102" s="64" t="s">
        <v>23</v>
      </c>
      <c r="B102" s="74" t="s">
        <v>119</v>
      </c>
      <c r="C102" s="92">
        <v>319680</v>
      </c>
      <c r="D102" s="61">
        <v>159.84</v>
      </c>
      <c r="E102" s="112">
        <v>1960</v>
      </c>
      <c r="F102" s="64" t="s">
        <v>339</v>
      </c>
      <c r="G102" s="64" t="s">
        <v>66</v>
      </c>
      <c r="H102" s="64" t="s">
        <v>343</v>
      </c>
      <c r="I102" s="64" t="s">
        <v>68</v>
      </c>
      <c r="J102" s="71"/>
      <c r="K102" s="71"/>
      <c r="L102" s="71"/>
    </row>
    <row r="103" spans="1:12" ht="28.5" customHeight="1">
      <c r="A103" s="64" t="s">
        <v>25</v>
      </c>
      <c r="B103" s="74" t="s">
        <v>120</v>
      </c>
      <c r="C103" s="92">
        <v>292200</v>
      </c>
      <c r="D103" s="61">
        <v>146</v>
      </c>
      <c r="E103" s="112">
        <v>1954</v>
      </c>
      <c r="F103" s="64" t="s">
        <v>339</v>
      </c>
      <c r="G103" s="64" t="s">
        <v>344</v>
      </c>
      <c r="H103" s="64" t="s">
        <v>335</v>
      </c>
      <c r="I103" s="64" t="s">
        <v>68</v>
      </c>
      <c r="J103" s="71"/>
      <c r="K103" s="71"/>
      <c r="L103" s="71"/>
    </row>
    <row r="104" spans="1:12" ht="15.75" customHeight="1">
      <c r="A104" s="64" t="s">
        <v>27</v>
      </c>
      <c r="B104" s="74" t="s">
        <v>121</v>
      </c>
      <c r="C104" s="93">
        <v>589260</v>
      </c>
      <c r="D104" s="61">
        <v>294.63</v>
      </c>
      <c r="E104" s="112" t="s">
        <v>345</v>
      </c>
      <c r="F104" s="64" t="s">
        <v>339</v>
      </c>
      <c r="G104" s="64" t="s">
        <v>66</v>
      </c>
      <c r="H104" s="64" t="s">
        <v>343</v>
      </c>
      <c r="I104" s="64" t="s">
        <v>68</v>
      </c>
      <c r="J104" s="71"/>
      <c r="K104" s="71"/>
      <c r="L104" s="71"/>
    </row>
    <row r="105" spans="1:12" ht="27" customHeight="1">
      <c r="A105" s="64" t="s">
        <v>29</v>
      </c>
      <c r="B105" s="74" t="s">
        <v>122</v>
      </c>
      <c r="C105" s="93">
        <v>759200</v>
      </c>
      <c r="D105" s="61">
        <v>379.6</v>
      </c>
      <c r="E105" s="112">
        <v>1866</v>
      </c>
      <c r="F105" s="64" t="s">
        <v>336</v>
      </c>
      <c r="G105" s="64" t="s">
        <v>334</v>
      </c>
      <c r="H105" s="64" t="s">
        <v>335</v>
      </c>
      <c r="I105" s="64" t="s">
        <v>346</v>
      </c>
      <c r="J105" s="71"/>
      <c r="K105" s="71"/>
      <c r="L105" s="71"/>
    </row>
    <row r="106" spans="1:12" ht="27.75" customHeight="1">
      <c r="A106" s="64" t="s">
        <v>31</v>
      </c>
      <c r="B106" s="74" t="s">
        <v>123</v>
      </c>
      <c r="C106" s="93">
        <v>219080</v>
      </c>
      <c r="D106" s="61">
        <v>109.54</v>
      </c>
      <c r="E106" s="112">
        <v>1900</v>
      </c>
      <c r="F106" s="64" t="s">
        <v>336</v>
      </c>
      <c r="G106" s="64" t="s">
        <v>334</v>
      </c>
      <c r="H106" s="64" t="s">
        <v>335</v>
      </c>
      <c r="I106" s="64" t="s">
        <v>346</v>
      </c>
      <c r="J106" s="71"/>
      <c r="K106" s="71"/>
      <c r="L106" s="71"/>
    </row>
    <row r="107" spans="1:12" ht="30" customHeight="1">
      <c r="A107" s="64" t="s">
        <v>33</v>
      </c>
      <c r="B107" s="74" t="s">
        <v>124</v>
      </c>
      <c r="C107" s="93">
        <v>522680</v>
      </c>
      <c r="D107" s="61">
        <v>261.34</v>
      </c>
      <c r="E107" s="112" t="s">
        <v>347</v>
      </c>
      <c r="F107" s="64" t="s">
        <v>339</v>
      </c>
      <c r="G107" s="64" t="s">
        <v>348</v>
      </c>
      <c r="H107" s="64" t="s">
        <v>335</v>
      </c>
      <c r="I107" s="64" t="s">
        <v>68</v>
      </c>
      <c r="J107" s="71"/>
      <c r="K107" s="71"/>
      <c r="L107" s="71"/>
    </row>
    <row r="108" spans="1:12" ht="26.25" customHeight="1">
      <c r="A108" s="64" t="s">
        <v>35</v>
      </c>
      <c r="B108" s="74" t="s">
        <v>125</v>
      </c>
      <c r="C108" s="92">
        <v>484720</v>
      </c>
      <c r="D108" s="61">
        <v>242.36</v>
      </c>
      <c r="E108" s="112" t="s">
        <v>349</v>
      </c>
      <c r="F108" s="64" t="s">
        <v>336</v>
      </c>
      <c r="G108" s="64" t="s">
        <v>334</v>
      </c>
      <c r="H108" s="64" t="s">
        <v>335</v>
      </c>
      <c r="I108" s="64" t="s">
        <v>350</v>
      </c>
      <c r="J108" s="71"/>
      <c r="K108" s="71"/>
      <c r="L108" s="71"/>
    </row>
    <row r="109" spans="1:12" ht="15.75" customHeight="1">
      <c r="A109" s="64" t="s">
        <v>37</v>
      </c>
      <c r="B109" s="74" t="s">
        <v>330</v>
      </c>
      <c r="C109" s="92">
        <v>451600</v>
      </c>
      <c r="D109" s="61">
        <v>225.8</v>
      </c>
      <c r="E109" s="112"/>
      <c r="F109" s="64"/>
      <c r="G109" s="64"/>
      <c r="H109" s="64"/>
      <c r="I109" s="64"/>
      <c r="J109" s="71"/>
      <c r="K109" s="71"/>
      <c r="L109" s="71"/>
    </row>
    <row r="110" spans="1:12" ht="24.75" customHeight="1">
      <c r="A110" s="64" t="s">
        <v>39</v>
      </c>
      <c r="B110" s="74" t="s">
        <v>126</v>
      </c>
      <c r="C110" s="92">
        <v>70000</v>
      </c>
      <c r="D110" s="61" t="s">
        <v>94</v>
      </c>
      <c r="E110" s="112">
        <v>1900</v>
      </c>
      <c r="F110" s="64" t="s">
        <v>339</v>
      </c>
      <c r="G110" s="64" t="s">
        <v>335</v>
      </c>
      <c r="H110" s="64" t="s">
        <v>335</v>
      </c>
      <c r="I110" s="64" t="s">
        <v>351</v>
      </c>
      <c r="J110" s="71"/>
      <c r="K110" s="71"/>
      <c r="L110" s="71"/>
    </row>
    <row r="111" spans="1:12" ht="15.75" customHeight="1">
      <c r="A111" s="64" t="s">
        <v>41</v>
      </c>
      <c r="B111" s="74" t="s">
        <v>322</v>
      </c>
      <c r="C111" s="92">
        <v>120000</v>
      </c>
      <c r="D111" s="61">
        <v>75.5</v>
      </c>
      <c r="E111" s="112">
        <v>2002</v>
      </c>
      <c r="F111" s="64" t="s">
        <v>339</v>
      </c>
      <c r="G111" s="64" t="s">
        <v>66</v>
      </c>
      <c r="H111" s="64" t="s">
        <v>343</v>
      </c>
      <c r="I111" s="64" t="s">
        <v>68</v>
      </c>
      <c r="J111" s="71"/>
      <c r="K111" s="71"/>
      <c r="L111" s="71"/>
    </row>
    <row r="112" spans="1:13" ht="15.75" customHeight="1">
      <c r="A112" s="64" t="s">
        <v>43</v>
      </c>
      <c r="B112" s="74" t="s">
        <v>40</v>
      </c>
      <c r="C112" s="80">
        <v>6618961.11</v>
      </c>
      <c r="D112" s="61"/>
      <c r="E112" s="112"/>
      <c r="F112" s="64"/>
      <c r="G112" s="64"/>
      <c r="H112" s="64"/>
      <c r="I112" s="64"/>
      <c r="K112" s="78"/>
      <c r="L112" s="78"/>
      <c r="M112" s="78"/>
    </row>
    <row r="113" spans="1:13" ht="15.75" customHeight="1">
      <c r="A113" s="64" t="s">
        <v>44</v>
      </c>
      <c r="B113" s="74" t="s">
        <v>315</v>
      </c>
      <c r="C113" s="80">
        <v>138573.84</v>
      </c>
      <c r="D113" s="61"/>
      <c r="E113" s="112"/>
      <c r="F113" s="64"/>
      <c r="G113" s="64"/>
      <c r="H113" s="64"/>
      <c r="I113" s="64"/>
      <c r="K113" s="78"/>
      <c r="L113" s="78"/>
      <c r="M113" s="78"/>
    </row>
    <row r="114" spans="1:13" ht="15.75" customHeight="1">
      <c r="A114" s="64" t="s">
        <v>46</v>
      </c>
      <c r="B114" s="74" t="s">
        <v>45</v>
      </c>
      <c r="C114" s="80">
        <f>39246.86+23074+147703.76+143953.66+35166.68+283678.26+387743.93+582599.06+52260.2+78080+18147.81+119623.41+10430+77159+26640+128882.5</f>
        <v>2154389.13</v>
      </c>
      <c r="D114" s="61"/>
      <c r="E114" s="112"/>
      <c r="F114" s="64"/>
      <c r="G114" s="64"/>
      <c r="H114" s="64"/>
      <c r="I114" s="64"/>
      <c r="K114" s="78"/>
      <c r="L114" s="78"/>
      <c r="M114" s="78"/>
    </row>
    <row r="115" spans="1:13" ht="15.75" customHeight="1">
      <c r="A115" s="64" t="s">
        <v>48</v>
      </c>
      <c r="B115" s="74" t="s">
        <v>47</v>
      </c>
      <c r="C115" s="80">
        <f>1562989+65700+2890268.69+1457205.12</f>
        <v>5976162.81</v>
      </c>
      <c r="D115" s="61"/>
      <c r="E115" s="112"/>
      <c r="F115" s="64"/>
      <c r="G115" s="64"/>
      <c r="H115" s="64"/>
      <c r="I115" s="64"/>
      <c r="K115" s="78"/>
      <c r="L115" s="78"/>
      <c r="M115" s="78"/>
    </row>
    <row r="116" spans="1:13" ht="15.75" customHeight="1">
      <c r="A116" s="64" t="s">
        <v>50</v>
      </c>
      <c r="B116" s="74" t="s">
        <v>49</v>
      </c>
      <c r="C116" s="80">
        <v>31672</v>
      </c>
      <c r="D116" s="61"/>
      <c r="E116" s="112"/>
      <c r="F116" s="64"/>
      <c r="G116" s="64"/>
      <c r="H116" s="64"/>
      <c r="I116" s="64"/>
      <c r="K116" s="78"/>
      <c r="L116" s="78"/>
      <c r="M116" s="78"/>
    </row>
    <row r="117" spans="1:13" ht="22.5" customHeight="1">
      <c r="A117" s="64" t="s">
        <v>51</v>
      </c>
      <c r="B117" s="74" t="s">
        <v>324</v>
      </c>
      <c r="C117" s="80">
        <f>153027+473703.91+284436.83+168269.03</f>
        <v>1079436.77</v>
      </c>
      <c r="D117" s="61"/>
      <c r="E117" s="112"/>
      <c r="F117" s="64"/>
      <c r="G117" s="64"/>
      <c r="H117" s="64"/>
      <c r="I117" s="64"/>
      <c r="K117" s="78"/>
      <c r="L117" s="78"/>
      <c r="M117" s="78"/>
    </row>
    <row r="118" spans="1:9" ht="15">
      <c r="A118" s="64" t="s">
        <v>53</v>
      </c>
      <c r="B118" s="74" t="s">
        <v>56</v>
      </c>
      <c r="C118" s="94">
        <v>240000</v>
      </c>
      <c r="D118" s="61"/>
      <c r="E118" s="112"/>
      <c r="F118" s="64"/>
      <c r="G118" s="64"/>
      <c r="H118" s="64"/>
      <c r="I118" s="64"/>
    </row>
    <row r="119" ht="15">
      <c r="C119" s="50">
        <f>SUM(C1:C118)</f>
        <v>59111523.22000001</v>
      </c>
    </row>
  </sheetData>
  <sheetProtection selectLockedCells="1" selectUnlockedCells="1"/>
  <mergeCells count="9">
    <mergeCell ref="F94:I94"/>
    <mergeCell ref="F72:I72"/>
    <mergeCell ref="F85:I85"/>
    <mergeCell ref="F1:I1"/>
    <mergeCell ref="F28:I28"/>
    <mergeCell ref="F35:I35"/>
    <mergeCell ref="F42:I42"/>
    <mergeCell ref="F51:I51"/>
    <mergeCell ref="F63:I63"/>
  </mergeCells>
  <printOptions/>
  <pageMargins left="0.7083333333333334" right="0.7083333333333334" top="0.7479166666666667" bottom="0.7479166666666667" header="0.5118055555555555" footer="0.5118055555555555"/>
  <pageSetup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65"/>
  <sheetViews>
    <sheetView zoomScalePageLayoutView="0" workbookViewId="0" topLeftCell="A1">
      <selection activeCell="D65" sqref="D65"/>
    </sheetView>
  </sheetViews>
  <sheetFormatPr defaultColWidth="9.140625" defaultRowHeight="15"/>
  <cols>
    <col min="1" max="1" width="4.421875" style="1" customWidth="1"/>
    <col min="2" max="2" width="3.8515625" style="1" customWidth="1"/>
    <col min="3" max="3" width="42.421875" style="1" customWidth="1"/>
    <col min="4" max="4" width="25.421875" style="1" customWidth="1"/>
    <col min="5" max="16384" width="9.140625" style="1" customWidth="1"/>
  </cols>
  <sheetData>
    <row r="1" spans="1:4" ht="39" customHeight="1">
      <c r="A1" s="13"/>
      <c r="B1" s="40" t="s">
        <v>3</v>
      </c>
      <c r="C1" s="40" t="s">
        <v>4</v>
      </c>
      <c r="D1" s="40" t="s">
        <v>127</v>
      </c>
    </row>
    <row r="2" spans="2:4" ht="15" customHeight="1">
      <c r="B2" s="99" t="s">
        <v>128</v>
      </c>
      <c r="C2" s="99"/>
      <c r="D2" s="99"/>
    </row>
    <row r="3" spans="2:4" ht="15" customHeight="1">
      <c r="B3" s="152" t="s">
        <v>129</v>
      </c>
      <c r="C3" s="152"/>
      <c r="D3" s="152"/>
    </row>
    <row r="4" spans="2:4" ht="15">
      <c r="B4" s="52" t="s">
        <v>0</v>
      </c>
      <c r="C4" s="41" t="s">
        <v>130</v>
      </c>
      <c r="D4" s="42">
        <f>54962.92+135+1864.68</f>
        <v>56962.6</v>
      </c>
    </row>
    <row r="5" spans="2:4" ht="15">
      <c r="B5" s="52" t="s">
        <v>13</v>
      </c>
      <c r="C5" s="43" t="s">
        <v>131</v>
      </c>
      <c r="D5" s="42">
        <f>20758.62+3887.99</f>
        <v>24646.61</v>
      </c>
    </row>
    <row r="6" spans="2:4" ht="15">
      <c r="B6" s="52" t="s">
        <v>15</v>
      </c>
      <c r="C6" s="43" t="s">
        <v>132</v>
      </c>
      <c r="D6" s="42">
        <v>65304.01</v>
      </c>
    </row>
    <row r="7" spans="2:4" ht="15" customHeight="1">
      <c r="B7" s="52" t="s">
        <v>17</v>
      </c>
      <c r="C7" s="41" t="s">
        <v>133</v>
      </c>
      <c r="D7" s="44">
        <f>7739.76+98.8+10327.5</f>
        <v>18166.06</v>
      </c>
    </row>
    <row r="8" spans="2:4" ht="15" customHeight="1">
      <c r="B8" s="150" t="s">
        <v>134</v>
      </c>
      <c r="C8" s="150"/>
      <c r="D8" s="150"/>
    </row>
    <row r="9" spans="2:4" ht="15" customHeight="1">
      <c r="B9" s="100" t="s">
        <v>0</v>
      </c>
      <c r="C9" s="101" t="s">
        <v>130</v>
      </c>
      <c r="D9" s="102">
        <v>17421.86</v>
      </c>
    </row>
    <row r="10" spans="2:4" ht="15" customHeight="1">
      <c r="B10" s="100" t="s">
        <v>13</v>
      </c>
      <c r="C10" s="103" t="s">
        <v>131</v>
      </c>
      <c r="D10" s="102">
        <v>7707.73</v>
      </c>
    </row>
    <row r="11" spans="2:4" ht="15" customHeight="1">
      <c r="B11" s="100" t="s">
        <v>15</v>
      </c>
      <c r="C11" s="103" t="s">
        <v>135</v>
      </c>
      <c r="D11" s="102">
        <v>1260.75</v>
      </c>
    </row>
    <row r="12" spans="2:4" ht="15" customHeight="1">
      <c r="B12" s="150" t="s">
        <v>136</v>
      </c>
      <c r="C12" s="150"/>
      <c r="D12" s="150"/>
    </row>
    <row r="13" spans="2:4" ht="15" customHeight="1">
      <c r="B13" s="100" t="s">
        <v>0</v>
      </c>
      <c r="C13" s="101" t="s">
        <v>137</v>
      </c>
      <c r="D13" s="102">
        <v>500</v>
      </c>
    </row>
    <row r="14" spans="2:4" ht="15" customHeight="1">
      <c r="B14" s="100" t="s">
        <v>13</v>
      </c>
      <c r="C14" s="101" t="s">
        <v>138</v>
      </c>
      <c r="D14" s="104">
        <v>1700</v>
      </c>
    </row>
    <row r="15" spans="2:4" ht="15" customHeight="1">
      <c r="B15" s="100" t="s">
        <v>15</v>
      </c>
      <c r="C15" s="101" t="s">
        <v>139</v>
      </c>
      <c r="D15" s="104">
        <v>2000</v>
      </c>
    </row>
    <row r="16" spans="2:4" ht="15" customHeight="1">
      <c r="B16" s="100" t="s">
        <v>17</v>
      </c>
      <c r="C16" s="101" t="s">
        <v>314</v>
      </c>
      <c r="D16" s="105">
        <f>3159.99+5580</f>
        <v>8739.99</v>
      </c>
    </row>
    <row r="17" spans="2:4" ht="15" customHeight="1">
      <c r="B17" s="150" t="s">
        <v>140</v>
      </c>
      <c r="C17" s="150"/>
      <c r="D17" s="150"/>
    </row>
    <row r="18" spans="2:4" ht="15" customHeight="1">
      <c r="B18" s="100" t="s">
        <v>0</v>
      </c>
      <c r="C18" s="101" t="s">
        <v>130</v>
      </c>
      <c r="D18" s="106">
        <v>761</v>
      </c>
    </row>
    <row r="19" spans="2:4" ht="15" customHeight="1">
      <c r="B19" s="100" t="s">
        <v>13</v>
      </c>
      <c r="C19" s="103" t="s">
        <v>141</v>
      </c>
      <c r="D19" s="106">
        <v>17589</v>
      </c>
    </row>
    <row r="20" spans="2:4" ht="15" customHeight="1">
      <c r="B20" s="100" t="s">
        <v>15</v>
      </c>
      <c r="C20" s="103" t="s">
        <v>142</v>
      </c>
      <c r="D20" s="106">
        <v>4747.8</v>
      </c>
    </row>
    <row r="21" spans="2:4" ht="15" customHeight="1">
      <c r="B21" s="100" t="s">
        <v>17</v>
      </c>
      <c r="C21" s="101" t="s">
        <v>133</v>
      </c>
      <c r="D21" s="107">
        <v>1800</v>
      </c>
    </row>
    <row r="22" spans="2:4" ht="15" customHeight="1">
      <c r="B22" s="100" t="s">
        <v>19</v>
      </c>
      <c r="C22" s="101" t="s">
        <v>143</v>
      </c>
      <c r="D22" s="107">
        <v>5928.2</v>
      </c>
    </row>
    <row r="23" spans="2:4" ht="15" customHeight="1">
      <c r="B23" s="151" t="s">
        <v>144</v>
      </c>
      <c r="C23" s="151"/>
      <c r="D23" s="151"/>
    </row>
    <row r="24" spans="2:4" ht="15" customHeight="1">
      <c r="B24" s="52" t="s">
        <v>0</v>
      </c>
      <c r="C24" s="43" t="s">
        <v>130</v>
      </c>
      <c r="D24" s="42">
        <v>86023.01</v>
      </c>
    </row>
    <row r="25" spans="2:4" ht="15">
      <c r="B25" s="52" t="s">
        <v>13</v>
      </c>
      <c r="C25" s="43" t="s">
        <v>145</v>
      </c>
      <c r="D25" s="42">
        <v>3997.98</v>
      </c>
    </row>
    <row r="26" spans="2:4" ht="15">
      <c r="B26" s="52" t="s">
        <v>15</v>
      </c>
      <c r="C26" s="43" t="s">
        <v>146</v>
      </c>
      <c r="D26" s="42">
        <v>307.5</v>
      </c>
    </row>
    <row r="27" spans="2:4" ht="15">
      <c r="B27" s="52" t="s">
        <v>17</v>
      </c>
      <c r="C27" s="43" t="s">
        <v>147</v>
      </c>
      <c r="D27" s="42">
        <v>884.37</v>
      </c>
    </row>
    <row r="28" spans="2:4" ht="15">
      <c r="B28" s="52" t="s">
        <v>19</v>
      </c>
      <c r="C28" s="43" t="s">
        <v>148</v>
      </c>
      <c r="D28" s="42">
        <v>3660</v>
      </c>
    </row>
    <row r="29" spans="2:4" ht="15">
      <c r="B29" s="52" t="s">
        <v>21</v>
      </c>
      <c r="C29" s="43" t="s">
        <v>149</v>
      </c>
      <c r="D29" s="42">
        <v>3600</v>
      </c>
    </row>
    <row r="30" spans="2:4" ht="15">
      <c r="B30" s="52" t="s">
        <v>23</v>
      </c>
      <c r="C30" s="43" t="s">
        <v>150</v>
      </c>
      <c r="D30" s="42">
        <v>200</v>
      </c>
    </row>
    <row r="31" spans="2:4" ht="15">
      <c r="B31" s="52" t="s">
        <v>25</v>
      </c>
      <c r="C31" s="43" t="s">
        <v>151</v>
      </c>
      <c r="D31" s="42">
        <v>36635.99</v>
      </c>
    </row>
    <row r="32" spans="2:4" ht="15">
      <c r="B32" s="52" t="s">
        <v>27</v>
      </c>
      <c r="C32" s="43" t="s">
        <v>153</v>
      </c>
      <c r="D32" s="44">
        <v>20940</v>
      </c>
    </row>
    <row r="33" spans="2:4" ht="15">
      <c r="B33" s="52" t="s">
        <v>29</v>
      </c>
      <c r="C33" s="43" t="s">
        <v>154</v>
      </c>
      <c r="D33" s="44">
        <v>20580</v>
      </c>
    </row>
    <row r="34" spans="2:4" ht="15">
      <c r="B34" s="52" t="s">
        <v>31</v>
      </c>
      <c r="C34" s="43" t="s">
        <v>155</v>
      </c>
      <c r="D34" s="44">
        <v>13320</v>
      </c>
    </row>
    <row r="35" spans="2:4" ht="15">
      <c r="B35" s="52" t="s">
        <v>33</v>
      </c>
      <c r="C35" s="43" t="s">
        <v>156</v>
      </c>
      <c r="D35" s="44">
        <v>10470</v>
      </c>
    </row>
    <row r="36" spans="2:4" ht="15">
      <c r="B36" s="52" t="s">
        <v>35</v>
      </c>
      <c r="C36" s="43" t="s">
        <v>157</v>
      </c>
      <c r="D36" s="44">
        <v>11931</v>
      </c>
    </row>
    <row r="37" spans="2:4" ht="15">
      <c r="B37" s="52" t="s">
        <v>37</v>
      </c>
      <c r="C37" s="43" t="s">
        <v>158</v>
      </c>
      <c r="D37" s="44">
        <v>13320</v>
      </c>
    </row>
    <row r="38" spans="2:4" ht="15">
      <c r="B38" s="52" t="s">
        <v>39</v>
      </c>
      <c r="C38" s="43" t="s">
        <v>159</v>
      </c>
      <c r="D38" s="44">
        <v>17070</v>
      </c>
    </row>
    <row r="39" spans="2:4" ht="15" customHeight="1">
      <c r="B39" s="150" t="s">
        <v>160</v>
      </c>
      <c r="C39" s="150"/>
      <c r="D39" s="150"/>
    </row>
    <row r="40" spans="2:4" ht="15">
      <c r="B40" s="52" t="s">
        <v>0</v>
      </c>
      <c r="C40" s="41" t="s">
        <v>130</v>
      </c>
      <c r="D40" s="42">
        <v>23008.71</v>
      </c>
    </row>
    <row r="41" spans="2:4" ht="15">
      <c r="B41" s="52" t="s">
        <v>13</v>
      </c>
      <c r="C41" s="43" t="s">
        <v>131</v>
      </c>
      <c r="D41" s="42">
        <v>6458</v>
      </c>
    </row>
    <row r="42" spans="2:4" ht="15">
      <c r="B42" s="52" t="s">
        <v>15</v>
      </c>
      <c r="C42" s="43" t="s">
        <v>161</v>
      </c>
      <c r="D42" s="42">
        <v>5941.4</v>
      </c>
    </row>
    <row r="43" spans="2:4" ht="15">
      <c r="B43" s="52" t="s">
        <v>17</v>
      </c>
      <c r="C43" s="41" t="s">
        <v>133</v>
      </c>
      <c r="D43" s="44">
        <v>68874.85</v>
      </c>
    </row>
    <row r="44" spans="2:4" ht="15">
      <c r="B44" s="52" t="s">
        <v>19</v>
      </c>
      <c r="C44" s="41" t="s">
        <v>162</v>
      </c>
      <c r="D44" s="44">
        <v>26426.9</v>
      </c>
    </row>
    <row r="45" spans="2:4" ht="15">
      <c r="B45" s="52" t="s">
        <v>21</v>
      </c>
      <c r="C45" s="41" t="s">
        <v>163</v>
      </c>
      <c r="D45" s="44">
        <v>4636</v>
      </c>
    </row>
    <row r="46" spans="2:4" ht="15">
      <c r="B46" s="52" t="s">
        <v>23</v>
      </c>
      <c r="C46" s="41" t="s">
        <v>152</v>
      </c>
      <c r="D46" s="44">
        <v>21908.07</v>
      </c>
    </row>
    <row r="47" spans="2:4" ht="15" customHeight="1">
      <c r="B47" s="149" t="s">
        <v>164</v>
      </c>
      <c r="C47" s="149"/>
      <c r="D47" s="149"/>
    </row>
    <row r="48" spans="2:4" ht="15">
      <c r="B48" s="100" t="s">
        <v>0</v>
      </c>
      <c r="C48" s="101" t="s">
        <v>130</v>
      </c>
      <c r="D48" s="102">
        <v>7850</v>
      </c>
    </row>
    <row r="49" spans="2:4" ht="15">
      <c r="B49" s="100" t="s">
        <v>13</v>
      </c>
      <c r="C49" s="103" t="s">
        <v>131</v>
      </c>
      <c r="D49" s="102">
        <v>5808</v>
      </c>
    </row>
    <row r="50" spans="2:4" ht="15">
      <c r="B50" s="100" t="s">
        <v>15</v>
      </c>
      <c r="C50" s="103" t="s">
        <v>165</v>
      </c>
      <c r="D50" s="102">
        <v>2250</v>
      </c>
    </row>
    <row r="51" spans="2:4" ht="15">
      <c r="B51" s="100" t="s">
        <v>17</v>
      </c>
      <c r="C51" s="101" t="s">
        <v>133</v>
      </c>
      <c r="D51" s="104">
        <v>7704</v>
      </c>
    </row>
    <row r="52" spans="2:4" ht="15">
      <c r="B52" s="100" t="s">
        <v>19</v>
      </c>
      <c r="C52" s="101" t="s">
        <v>158</v>
      </c>
      <c r="D52" s="104">
        <v>10668</v>
      </c>
    </row>
    <row r="53" spans="1:4" ht="15" customHeight="1">
      <c r="A53" s="14"/>
      <c r="B53" s="150" t="s">
        <v>166</v>
      </c>
      <c r="C53" s="150"/>
      <c r="D53" s="150"/>
    </row>
    <row r="54" spans="2:4" ht="15">
      <c r="B54" s="100" t="s">
        <v>0</v>
      </c>
      <c r="C54" s="101" t="s">
        <v>130</v>
      </c>
      <c r="D54" s="102">
        <v>10016</v>
      </c>
    </row>
    <row r="55" spans="2:4" ht="15">
      <c r="B55" s="100" t="s">
        <v>13</v>
      </c>
      <c r="C55" s="103" t="s">
        <v>131</v>
      </c>
      <c r="D55" s="42">
        <v>6734.6</v>
      </c>
    </row>
    <row r="56" spans="2:4" ht="15">
      <c r="B56" s="100" t="s">
        <v>15</v>
      </c>
      <c r="C56" s="101" t="s">
        <v>133</v>
      </c>
      <c r="D56" s="44">
        <v>20396.11</v>
      </c>
    </row>
    <row r="57" spans="2:4" ht="15">
      <c r="B57" s="100" t="s">
        <v>17</v>
      </c>
      <c r="C57" s="101" t="s">
        <v>313</v>
      </c>
      <c r="D57" s="104">
        <v>30862.9</v>
      </c>
    </row>
    <row r="58" spans="1:4" ht="15" customHeight="1">
      <c r="A58" s="15"/>
      <c r="B58" s="151" t="s">
        <v>167</v>
      </c>
      <c r="C58" s="151"/>
      <c r="D58" s="151"/>
    </row>
    <row r="59" spans="2:4" ht="15">
      <c r="B59" s="52" t="s">
        <v>0</v>
      </c>
      <c r="C59" s="41" t="s">
        <v>130</v>
      </c>
      <c r="D59" s="42">
        <v>9842</v>
      </c>
    </row>
    <row r="60" spans="1:4" ht="15">
      <c r="A60" s="14"/>
      <c r="B60" s="52" t="s">
        <v>13</v>
      </c>
      <c r="C60" s="43" t="s">
        <v>168</v>
      </c>
      <c r="D60" s="42">
        <v>2495</v>
      </c>
    </row>
    <row r="61" spans="2:4" ht="15">
      <c r="B61" s="45">
        <v>3</v>
      </c>
      <c r="C61" s="43" t="s">
        <v>169</v>
      </c>
      <c r="D61" s="44">
        <v>15300</v>
      </c>
    </row>
    <row r="65" ht="15">
      <c r="D65" s="12">
        <f>SUM(D1:D64)</f>
        <v>765356</v>
      </c>
    </row>
  </sheetData>
  <sheetProtection selectLockedCells="1" selectUnlockedCells="1"/>
  <mergeCells count="9">
    <mergeCell ref="B3:D3"/>
    <mergeCell ref="B8:D8"/>
    <mergeCell ref="B12:D12"/>
    <mergeCell ref="B17:D17"/>
    <mergeCell ref="B47:D47"/>
    <mergeCell ref="B53:D53"/>
    <mergeCell ref="B58:D58"/>
    <mergeCell ref="B23:D23"/>
    <mergeCell ref="B39:D39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7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70.140625" style="0" customWidth="1"/>
    <col min="4" max="4" width="17.28125" style="0" customWidth="1"/>
  </cols>
  <sheetData>
    <row r="3" spans="3:4" ht="21.75" customHeight="1">
      <c r="C3" s="97" t="s">
        <v>112</v>
      </c>
      <c r="D3" s="98" t="s">
        <v>127</v>
      </c>
    </row>
    <row r="4" spans="2:4" ht="15">
      <c r="B4" s="95" t="s">
        <v>0</v>
      </c>
      <c r="C4" s="95" t="s">
        <v>325</v>
      </c>
      <c r="D4" s="96">
        <v>50000</v>
      </c>
    </row>
    <row r="5" spans="2:4" ht="15">
      <c r="B5" s="95" t="s">
        <v>13</v>
      </c>
      <c r="C5" s="95" t="s">
        <v>326</v>
      </c>
      <c r="D5" s="96">
        <v>100000</v>
      </c>
    </row>
    <row r="7" ht="15">
      <c r="D7" s="3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4">
      <selection activeCell="L23" sqref="A1:IV16384"/>
    </sheetView>
  </sheetViews>
  <sheetFormatPr defaultColWidth="9.00390625" defaultRowHeight="15"/>
  <cols>
    <col min="1" max="1" width="6.140625" style="53" customWidth="1"/>
    <col min="2" max="2" width="13.140625" style="53" customWidth="1"/>
    <col min="3" max="3" width="13.57421875" style="53" customWidth="1"/>
    <col min="4" max="4" width="13.00390625" style="53" customWidth="1"/>
    <col min="5" max="5" width="16.7109375" style="53" customWidth="1"/>
    <col min="6" max="6" width="9.00390625" style="53" customWidth="1"/>
    <col min="7" max="7" width="10.28125" style="53" customWidth="1"/>
    <col min="8" max="8" width="6.57421875" style="53" customWidth="1"/>
    <col min="9" max="9" width="6.8515625" style="53" customWidth="1"/>
    <col min="10" max="10" width="19.421875" style="53" customWidth="1"/>
    <col min="11" max="11" width="15.140625" style="53" customWidth="1"/>
    <col min="12" max="12" width="16.57421875" style="53" customWidth="1"/>
    <col min="13" max="13" width="25.7109375" style="53" customWidth="1"/>
    <col min="14" max="14" width="9.00390625" style="53" customWidth="1"/>
    <col min="15" max="15" width="13.421875" style="53" customWidth="1"/>
    <col min="16" max="16384" width="9.00390625" style="53" customWidth="1"/>
  </cols>
  <sheetData>
    <row r="1" spans="1:13" ht="25.5">
      <c r="A1" s="128" t="s">
        <v>3</v>
      </c>
      <c r="B1" s="128" t="s">
        <v>205</v>
      </c>
      <c r="C1" s="128" t="s">
        <v>206</v>
      </c>
      <c r="D1" s="128" t="s">
        <v>207</v>
      </c>
      <c r="E1" s="128" t="s">
        <v>208</v>
      </c>
      <c r="F1" s="128" t="s">
        <v>209</v>
      </c>
      <c r="G1" s="128" t="s">
        <v>210</v>
      </c>
      <c r="H1" s="128" t="s">
        <v>211</v>
      </c>
      <c r="I1" s="128" t="s">
        <v>212</v>
      </c>
      <c r="J1" s="129" t="s">
        <v>213</v>
      </c>
      <c r="K1" s="130" t="s">
        <v>214</v>
      </c>
      <c r="L1" s="128" t="s">
        <v>299</v>
      </c>
      <c r="M1" s="131" t="s">
        <v>352</v>
      </c>
    </row>
    <row r="2" spans="1:13" ht="12.75" customHeight="1">
      <c r="A2" s="153" t="s">
        <v>215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>
      <c r="A3" s="128" t="s">
        <v>0</v>
      </c>
      <c r="B3" s="132" t="s">
        <v>216</v>
      </c>
      <c r="C3" s="128" t="s">
        <v>217</v>
      </c>
      <c r="D3" s="129" t="s">
        <v>218</v>
      </c>
      <c r="E3" s="128" t="s">
        <v>219</v>
      </c>
      <c r="F3" s="128">
        <v>11100</v>
      </c>
      <c r="G3" s="128" t="s">
        <v>76</v>
      </c>
      <c r="H3" s="128">
        <v>4</v>
      </c>
      <c r="I3" s="128">
        <v>1990</v>
      </c>
      <c r="J3" s="129" t="s">
        <v>220</v>
      </c>
      <c r="K3" s="130" t="s">
        <v>76</v>
      </c>
      <c r="L3" s="55" t="s">
        <v>301</v>
      </c>
      <c r="M3" s="133">
        <v>43928</v>
      </c>
    </row>
    <row r="4" spans="1:13" ht="12.75">
      <c r="A4" s="128" t="s">
        <v>13</v>
      </c>
      <c r="B4" s="132" t="s">
        <v>221</v>
      </c>
      <c r="C4" s="128" t="s">
        <v>217</v>
      </c>
      <c r="D4" s="129" t="s">
        <v>222</v>
      </c>
      <c r="E4" s="128" t="s">
        <v>219</v>
      </c>
      <c r="F4" s="128">
        <v>6842</v>
      </c>
      <c r="G4" s="128" t="s">
        <v>76</v>
      </c>
      <c r="H4" s="128">
        <v>8</v>
      </c>
      <c r="I4" s="128">
        <v>1987</v>
      </c>
      <c r="J4" s="129" t="s">
        <v>223</v>
      </c>
      <c r="K4" s="130" t="s">
        <v>76</v>
      </c>
      <c r="L4" s="55" t="s">
        <v>301</v>
      </c>
      <c r="M4" s="133">
        <v>43928</v>
      </c>
    </row>
    <row r="5" spans="1:13" ht="25.5">
      <c r="A5" s="128" t="s">
        <v>15</v>
      </c>
      <c r="B5" s="132" t="s">
        <v>224</v>
      </c>
      <c r="C5" s="128" t="s">
        <v>225</v>
      </c>
      <c r="D5" s="128" t="s">
        <v>226</v>
      </c>
      <c r="E5" s="128" t="s">
        <v>219</v>
      </c>
      <c r="F5" s="128">
        <v>1969</v>
      </c>
      <c r="G5" s="128" t="s">
        <v>76</v>
      </c>
      <c r="H5" s="128">
        <v>5</v>
      </c>
      <c r="I5" s="128">
        <v>1993</v>
      </c>
      <c r="J5" s="129" t="s">
        <v>227</v>
      </c>
      <c r="K5" s="130" t="s">
        <v>76</v>
      </c>
      <c r="L5" s="55" t="s">
        <v>301</v>
      </c>
      <c r="M5" s="133">
        <v>43928</v>
      </c>
    </row>
    <row r="6" spans="1:13" ht="12.75">
      <c r="A6" s="128" t="s">
        <v>17</v>
      </c>
      <c r="B6" s="132" t="s">
        <v>228</v>
      </c>
      <c r="C6" s="128" t="s">
        <v>229</v>
      </c>
      <c r="D6" s="128" t="s">
        <v>230</v>
      </c>
      <c r="E6" s="128" t="s">
        <v>219</v>
      </c>
      <c r="F6" s="128">
        <v>5453</v>
      </c>
      <c r="G6" s="128" t="s">
        <v>76</v>
      </c>
      <c r="H6" s="128">
        <v>8</v>
      </c>
      <c r="I6" s="128">
        <v>1989</v>
      </c>
      <c r="J6" s="129" t="s">
        <v>231</v>
      </c>
      <c r="K6" s="130" t="s">
        <v>76</v>
      </c>
      <c r="L6" s="55" t="s">
        <v>301</v>
      </c>
      <c r="M6" s="133">
        <v>43928</v>
      </c>
    </row>
    <row r="7" spans="1:13" ht="25.5">
      <c r="A7" s="128" t="s">
        <v>19</v>
      </c>
      <c r="B7" s="132" t="s">
        <v>232</v>
      </c>
      <c r="C7" s="128" t="s">
        <v>233</v>
      </c>
      <c r="D7" s="128" t="s">
        <v>234</v>
      </c>
      <c r="E7" s="128" t="s">
        <v>219</v>
      </c>
      <c r="F7" s="128">
        <v>1998</v>
      </c>
      <c r="G7" s="128" t="s">
        <v>76</v>
      </c>
      <c r="H7" s="128">
        <v>7</v>
      </c>
      <c r="I7" s="134">
        <v>2003</v>
      </c>
      <c r="J7" s="129" t="s">
        <v>235</v>
      </c>
      <c r="K7" s="130" t="s">
        <v>76</v>
      </c>
      <c r="L7" s="55" t="s">
        <v>301</v>
      </c>
      <c r="M7" s="133">
        <v>43928</v>
      </c>
    </row>
    <row r="8" spans="1:13" ht="25.5">
      <c r="A8" s="128" t="s">
        <v>21</v>
      </c>
      <c r="B8" s="132" t="s">
        <v>237</v>
      </c>
      <c r="C8" s="128" t="s">
        <v>229</v>
      </c>
      <c r="D8" s="128" t="s">
        <v>238</v>
      </c>
      <c r="E8" s="128" t="s">
        <v>239</v>
      </c>
      <c r="F8" s="128">
        <v>2464</v>
      </c>
      <c r="G8" s="128" t="s">
        <v>76</v>
      </c>
      <c r="H8" s="128">
        <v>9</v>
      </c>
      <c r="I8" s="134">
        <v>2008</v>
      </c>
      <c r="J8" s="129" t="s">
        <v>240</v>
      </c>
      <c r="K8" s="130" t="s">
        <v>76</v>
      </c>
      <c r="L8" s="55" t="s">
        <v>301</v>
      </c>
      <c r="M8" s="133">
        <v>44117</v>
      </c>
    </row>
    <row r="9" spans="1:13" ht="12.75">
      <c r="A9" s="128" t="s">
        <v>23</v>
      </c>
      <c r="B9" s="132" t="s">
        <v>241</v>
      </c>
      <c r="C9" s="128" t="s">
        <v>217</v>
      </c>
      <c r="D9" s="128" t="s">
        <v>242</v>
      </c>
      <c r="E9" s="128" t="s">
        <v>219</v>
      </c>
      <c r="F9" s="128">
        <v>11000</v>
      </c>
      <c r="G9" s="128" t="s">
        <v>76</v>
      </c>
      <c r="H9" s="128">
        <v>6</v>
      </c>
      <c r="I9" s="134">
        <v>1996</v>
      </c>
      <c r="J9" s="129" t="s">
        <v>243</v>
      </c>
      <c r="K9" s="130"/>
      <c r="L9" s="55" t="s">
        <v>301</v>
      </c>
      <c r="M9" s="133">
        <v>44055</v>
      </c>
    </row>
    <row r="10" spans="1:13" ht="25.5">
      <c r="A10" s="128" t="s">
        <v>25</v>
      </c>
      <c r="B10" s="132" t="s">
        <v>244</v>
      </c>
      <c r="C10" s="128" t="s">
        <v>245</v>
      </c>
      <c r="D10" s="128" t="s">
        <v>246</v>
      </c>
      <c r="E10" s="128" t="s">
        <v>219</v>
      </c>
      <c r="F10" s="128">
        <v>1997</v>
      </c>
      <c r="G10" s="128" t="s">
        <v>76</v>
      </c>
      <c r="H10" s="128">
        <v>6</v>
      </c>
      <c r="I10" s="134">
        <v>2016</v>
      </c>
      <c r="J10" s="129" t="s">
        <v>247</v>
      </c>
      <c r="K10" s="130">
        <v>137000</v>
      </c>
      <c r="L10" s="55" t="s">
        <v>328</v>
      </c>
      <c r="M10" s="133">
        <v>44180</v>
      </c>
    </row>
    <row r="11" spans="1:13" ht="12.75">
      <c r="A11" s="128" t="s">
        <v>27</v>
      </c>
      <c r="B11" s="132" t="s">
        <v>248</v>
      </c>
      <c r="C11" s="128" t="s">
        <v>249</v>
      </c>
      <c r="D11" s="128">
        <v>3484</v>
      </c>
      <c r="E11" s="128" t="s">
        <v>219</v>
      </c>
      <c r="F11" s="128">
        <v>2417</v>
      </c>
      <c r="G11" s="128" t="s">
        <v>76</v>
      </c>
      <c r="H11" s="128">
        <v>9</v>
      </c>
      <c r="I11" s="128">
        <v>2010</v>
      </c>
      <c r="J11" s="129" t="s">
        <v>250</v>
      </c>
      <c r="K11" s="130"/>
      <c r="L11" s="55" t="s">
        <v>301</v>
      </c>
      <c r="M11" s="133">
        <v>44115</v>
      </c>
    </row>
    <row r="12" spans="1:13" ht="25.5">
      <c r="A12" s="128" t="s">
        <v>29</v>
      </c>
      <c r="B12" s="132" t="s">
        <v>251</v>
      </c>
      <c r="C12" s="128" t="s">
        <v>233</v>
      </c>
      <c r="D12" s="128" t="s">
        <v>234</v>
      </c>
      <c r="E12" s="128" t="s">
        <v>219</v>
      </c>
      <c r="F12" s="128">
        <v>2198</v>
      </c>
      <c r="G12" s="128" t="s">
        <v>76</v>
      </c>
      <c r="H12" s="128">
        <v>5</v>
      </c>
      <c r="I12" s="128">
        <v>2015</v>
      </c>
      <c r="J12" s="129" t="s">
        <v>252</v>
      </c>
      <c r="K12" s="130">
        <v>121000</v>
      </c>
      <c r="L12" s="55" t="s">
        <v>328</v>
      </c>
      <c r="M12" s="133">
        <v>44167</v>
      </c>
    </row>
    <row r="13" spans="1:15" ht="25.5">
      <c r="A13" s="128" t="s">
        <v>31</v>
      </c>
      <c r="B13" s="132" t="s">
        <v>253</v>
      </c>
      <c r="C13" s="128" t="s">
        <v>233</v>
      </c>
      <c r="D13" s="128" t="s">
        <v>234</v>
      </c>
      <c r="E13" s="128" t="s">
        <v>236</v>
      </c>
      <c r="F13" s="128">
        <v>2497</v>
      </c>
      <c r="G13" s="128">
        <v>300</v>
      </c>
      <c r="H13" s="128">
        <v>8</v>
      </c>
      <c r="I13" s="128">
        <v>1996</v>
      </c>
      <c r="J13" s="129" t="s">
        <v>254</v>
      </c>
      <c r="K13" s="130"/>
      <c r="L13" s="55" t="s">
        <v>301</v>
      </c>
      <c r="M13" s="133">
        <v>44116</v>
      </c>
      <c r="O13" s="54"/>
    </row>
    <row r="14" spans="1:15" s="108" customFormat="1" ht="25.5">
      <c r="A14" s="128" t="s">
        <v>33</v>
      </c>
      <c r="B14" s="132" t="s">
        <v>300</v>
      </c>
      <c r="C14" s="134" t="s">
        <v>323</v>
      </c>
      <c r="D14" s="134" t="s">
        <v>327</v>
      </c>
      <c r="E14" s="134" t="s">
        <v>239</v>
      </c>
      <c r="F14" s="134">
        <v>1968</v>
      </c>
      <c r="G14" s="134" t="s">
        <v>76</v>
      </c>
      <c r="H14" s="134">
        <v>2</v>
      </c>
      <c r="I14" s="134">
        <v>2018</v>
      </c>
      <c r="J14" s="135" t="s">
        <v>302</v>
      </c>
      <c r="K14" s="136">
        <v>129800</v>
      </c>
      <c r="L14" s="109" t="s">
        <v>328</v>
      </c>
      <c r="M14" s="137">
        <v>44143</v>
      </c>
      <c r="O14" s="110"/>
    </row>
    <row r="15" spans="1:15" ht="12.75" customHeight="1">
      <c r="A15" s="153" t="s">
        <v>255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O15" s="54"/>
    </row>
    <row r="16" spans="1:13" ht="25.5">
      <c r="A16" s="132">
        <v>13</v>
      </c>
      <c r="B16" s="132" t="s">
        <v>256</v>
      </c>
      <c r="C16" s="132" t="s">
        <v>257</v>
      </c>
      <c r="D16" s="132" t="s">
        <v>258</v>
      </c>
      <c r="E16" s="132" t="s">
        <v>259</v>
      </c>
      <c r="F16" s="132">
        <v>4116</v>
      </c>
      <c r="G16" s="132" t="s">
        <v>76</v>
      </c>
      <c r="H16" s="132">
        <v>42</v>
      </c>
      <c r="I16" s="132">
        <v>2006</v>
      </c>
      <c r="J16" s="138" t="s">
        <v>260</v>
      </c>
      <c r="K16" s="139">
        <v>51200</v>
      </c>
      <c r="L16" s="55" t="s">
        <v>328</v>
      </c>
      <c r="M16" s="133">
        <v>43868</v>
      </c>
    </row>
    <row r="17" spans="1:13" ht="25.5">
      <c r="A17" s="132">
        <v>14</v>
      </c>
      <c r="B17" s="132" t="s">
        <v>261</v>
      </c>
      <c r="C17" s="132" t="s">
        <v>262</v>
      </c>
      <c r="D17" s="132">
        <v>750</v>
      </c>
      <c r="E17" s="132" t="s">
        <v>263</v>
      </c>
      <c r="F17" s="132" t="s">
        <v>76</v>
      </c>
      <c r="G17" s="132">
        <v>560</v>
      </c>
      <c r="H17" s="132" t="s">
        <v>76</v>
      </c>
      <c r="I17" s="132">
        <v>2001</v>
      </c>
      <c r="J17" s="138" t="s">
        <v>264</v>
      </c>
      <c r="K17" s="139" t="s">
        <v>76</v>
      </c>
      <c r="L17" s="57" t="s">
        <v>329</v>
      </c>
      <c r="M17" s="133">
        <v>44161</v>
      </c>
    </row>
    <row r="18" spans="1:13" ht="12.75">
      <c r="A18" s="132">
        <v>15</v>
      </c>
      <c r="B18" s="132" t="s">
        <v>266</v>
      </c>
      <c r="C18" s="132" t="s">
        <v>267</v>
      </c>
      <c r="D18" s="132">
        <v>3512</v>
      </c>
      <c r="E18" s="132" t="s">
        <v>268</v>
      </c>
      <c r="F18" s="132">
        <v>2502</v>
      </c>
      <c r="G18" s="132">
        <v>7500</v>
      </c>
      <c r="H18" s="132">
        <v>1</v>
      </c>
      <c r="I18" s="132">
        <v>1998</v>
      </c>
      <c r="J18" s="138" t="s">
        <v>269</v>
      </c>
      <c r="K18" s="139" t="s">
        <v>76</v>
      </c>
      <c r="L18" s="57" t="s">
        <v>301</v>
      </c>
      <c r="M18" s="133">
        <v>44173</v>
      </c>
    </row>
    <row r="19" spans="1:13" s="108" customFormat="1" ht="25.5">
      <c r="A19" s="132">
        <v>16</v>
      </c>
      <c r="B19" s="132" t="s">
        <v>270</v>
      </c>
      <c r="C19" s="132" t="s">
        <v>271</v>
      </c>
      <c r="D19" s="132" t="s">
        <v>272</v>
      </c>
      <c r="E19" s="132" t="s">
        <v>273</v>
      </c>
      <c r="F19" s="132">
        <v>2287</v>
      </c>
      <c r="G19" s="132">
        <v>1400</v>
      </c>
      <c r="H19" s="132">
        <v>2</v>
      </c>
      <c r="I19" s="132">
        <v>2013</v>
      </c>
      <c r="J19" s="138" t="s">
        <v>274</v>
      </c>
      <c r="K19" s="139">
        <v>34000</v>
      </c>
      <c r="L19" s="55" t="s">
        <v>328</v>
      </c>
      <c r="M19" s="137">
        <v>44205</v>
      </c>
    </row>
    <row r="20" spans="1:13" ht="25.5">
      <c r="A20" s="132">
        <v>17</v>
      </c>
      <c r="B20" s="132" t="s">
        <v>275</v>
      </c>
      <c r="C20" s="132" t="s">
        <v>276</v>
      </c>
      <c r="D20" s="132" t="s">
        <v>277</v>
      </c>
      <c r="E20" s="132" t="s">
        <v>278</v>
      </c>
      <c r="F20" s="132" t="s">
        <v>76</v>
      </c>
      <c r="G20" s="132">
        <v>6000</v>
      </c>
      <c r="H20" s="132" t="s">
        <v>76</v>
      </c>
      <c r="I20" s="132">
        <v>2011</v>
      </c>
      <c r="J20" s="138" t="s">
        <v>279</v>
      </c>
      <c r="K20" s="139" t="s">
        <v>76</v>
      </c>
      <c r="L20" s="57" t="s">
        <v>329</v>
      </c>
      <c r="M20" s="133">
        <v>44260</v>
      </c>
    </row>
    <row r="21" spans="1:13" ht="25.5">
      <c r="A21" s="132">
        <v>18</v>
      </c>
      <c r="B21" s="132" t="s">
        <v>280</v>
      </c>
      <c r="C21" s="132" t="s">
        <v>265</v>
      </c>
      <c r="D21" s="132" t="s">
        <v>281</v>
      </c>
      <c r="E21" s="132" t="s">
        <v>312</v>
      </c>
      <c r="F21" s="132" t="s">
        <v>76</v>
      </c>
      <c r="G21" s="132">
        <v>8650</v>
      </c>
      <c r="H21" s="132" t="s">
        <v>76</v>
      </c>
      <c r="I21" s="132">
        <v>2011</v>
      </c>
      <c r="J21" s="138" t="s">
        <v>282</v>
      </c>
      <c r="K21" s="139" t="s">
        <v>76</v>
      </c>
      <c r="L21" s="57" t="s">
        <v>329</v>
      </c>
      <c r="M21" s="133">
        <v>44321</v>
      </c>
    </row>
    <row r="22" spans="1:13" ht="12.75">
      <c r="A22" s="132">
        <v>19</v>
      </c>
      <c r="B22" s="132" t="s">
        <v>283</v>
      </c>
      <c r="C22" s="132" t="s">
        <v>284</v>
      </c>
      <c r="D22" s="132"/>
      <c r="E22" s="132" t="s">
        <v>268</v>
      </c>
      <c r="F22" s="132">
        <v>3769</v>
      </c>
      <c r="G22" s="132" t="s">
        <v>76</v>
      </c>
      <c r="H22" s="132">
        <v>1</v>
      </c>
      <c r="I22" s="132">
        <v>2009</v>
      </c>
      <c r="J22" s="138" t="s">
        <v>285</v>
      </c>
      <c r="K22" s="139">
        <v>50000</v>
      </c>
      <c r="L22" s="55" t="s">
        <v>328</v>
      </c>
      <c r="M22" s="133">
        <v>44242</v>
      </c>
    </row>
    <row r="23" spans="1:13" ht="25.5">
      <c r="A23" s="132">
        <v>20</v>
      </c>
      <c r="B23" s="132" t="s">
        <v>286</v>
      </c>
      <c r="C23" s="132" t="s">
        <v>257</v>
      </c>
      <c r="D23" s="132" t="s">
        <v>287</v>
      </c>
      <c r="E23" s="132" t="s">
        <v>288</v>
      </c>
      <c r="F23" s="132" t="s">
        <v>76</v>
      </c>
      <c r="G23" s="132" t="s">
        <v>353</v>
      </c>
      <c r="H23" s="132" t="s">
        <v>76</v>
      </c>
      <c r="I23" s="132">
        <v>1990</v>
      </c>
      <c r="J23" s="138" t="s">
        <v>289</v>
      </c>
      <c r="K23" s="139" t="s">
        <v>76</v>
      </c>
      <c r="L23" s="57" t="s">
        <v>329</v>
      </c>
      <c r="M23" s="133">
        <v>44196</v>
      </c>
    </row>
    <row r="24" spans="1:13" ht="25.5">
      <c r="A24" s="132">
        <v>21</v>
      </c>
      <c r="B24" s="140" t="s">
        <v>292</v>
      </c>
      <c r="C24" s="128" t="s">
        <v>293</v>
      </c>
      <c r="D24" s="128" t="s">
        <v>294</v>
      </c>
      <c r="E24" s="128" t="s">
        <v>290</v>
      </c>
      <c r="F24" s="134" t="s">
        <v>295</v>
      </c>
      <c r="G24" s="134" t="s">
        <v>295</v>
      </c>
      <c r="H24" s="134">
        <v>1</v>
      </c>
      <c r="I24" s="134">
        <v>2011</v>
      </c>
      <c r="J24" s="129" t="s">
        <v>291</v>
      </c>
      <c r="K24" s="130">
        <v>128700</v>
      </c>
      <c r="L24" s="55" t="s">
        <v>328</v>
      </c>
      <c r="M24" s="133">
        <v>44200</v>
      </c>
    </row>
    <row r="25" spans="1:13" ht="12.75">
      <c r="A25" s="132">
        <v>22</v>
      </c>
      <c r="B25" s="140" t="s">
        <v>292</v>
      </c>
      <c r="C25" s="128" t="s">
        <v>296</v>
      </c>
      <c r="D25" s="128" t="s">
        <v>76</v>
      </c>
      <c r="E25" s="128" t="s">
        <v>297</v>
      </c>
      <c r="F25" s="134" t="s">
        <v>295</v>
      </c>
      <c r="G25" s="134" t="s">
        <v>295</v>
      </c>
      <c r="H25" s="134">
        <v>1</v>
      </c>
      <c r="I25" s="134" t="s">
        <v>76</v>
      </c>
      <c r="J25" s="129" t="s">
        <v>298</v>
      </c>
      <c r="K25" s="130" t="s">
        <v>76</v>
      </c>
      <c r="L25" s="57" t="s">
        <v>301</v>
      </c>
      <c r="M25" s="133">
        <v>44027</v>
      </c>
    </row>
    <row r="26" spans="1:11" ht="12.75">
      <c r="A26" s="141"/>
      <c r="B26" s="142"/>
      <c r="C26" s="141"/>
      <c r="D26" s="141"/>
      <c r="E26" s="143"/>
      <c r="F26" s="143"/>
      <c r="G26" s="143"/>
      <c r="H26" s="143"/>
      <c r="I26" s="143"/>
      <c r="J26" s="144"/>
      <c r="K26" s="56"/>
    </row>
    <row r="27" spans="8:11" ht="12.75">
      <c r="H27" s="53">
        <f>SUM(H1:H25)</f>
        <v>125</v>
      </c>
      <c r="J27" s="141"/>
      <c r="K27" s="145"/>
    </row>
    <row r="28" spans="10:11" ht="12.75">
      <c r="J28" s="146"/>
      <c r="K28" s="146"/>
    </row>
    <row r="29" spans="10:11" ht="12.75">
      <c r="J29" s="147"/>
      <c r="K29" s="146"/>
    </row>
  </sheetData>
  <sheetProtection/>
  <mergeCells count="2">
    <mergeCell ref="A2:M2"/>
    <mergeCell ref="A15:M15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D25"/>
  <sheetViews>
    <sheetView zoomScalePageLayoutView="0" workbookViewId="0" topLeftCell="A13">
      <selection activeCell="A1" sqref="A1:D1"/>
    </sheetView>
  </sheetViews>
  <sheetFormatPr defaultColWidth="9.00390625" defaultRowHeight="15"/>
  <cols>
    <col min="1" max="1" width="9.00390625" style="0" customWidth="1"/>
    <col min="2" max="4" width="34.00390625" style="0" customWidth="1"/>
  </cols>
  <sheetData>
    <row r="1" spans="1:4" ht="15.75" customHeight="1">
      <c r="A1" s="155" t="s">
        <v>170</v>
      </c>
      <c r="B1" s="155"/>
      <c r="C1" s="155"/>
      <c r="D1" s="155"/>
    </row>
    <row r="2" spans="1:4" ht="15.75">
      <c r="A2" s="2" t="s">
        <v>171</v>
      </c>
      <c r="B2" s="3"/>
      <c r="C2" s="4"/>
      <c r="D2" s="4"/>
    </row>
    <row r="3" spans="1:4" ht="15.75">
      <c r="A3" s="5" t="s">
        <v>3</v>
      </c>
      <c r="B3" s="6" t="s">
        <v>172</v>
      </c>
      <c r="C3" s="7" t="s">
        <v>173</v>
      </c>
      <c r="D3" s="7" t="s">
        <v>174</v>
      </c>
    </row>
    <row r="4" spans="1:4" ht="17.25" customHeight="1">
      <c r="A4" s="156">
        <v>1</v>
      </c>
      <c r="B4" s="157" t="s">
        <v>175</v>
      </c>
      <c r="C4" s="157"/>
      <c r="D4" s="157"/>
    </row>
    <row r="5" spans="1:4" ht="76.5" customHeight="1">
      <c r="A5" s="156"/>
      <c r="B5" s="8"/>
      <c r="C5" s="9" t="s">
        <v>176</v>
      </c>
      <c r="D5" s="9" t="s">
        <v>177</v>
      </c>
    </row>
    <row r="6" spans="1:4" ht="17.25" customHeight="1">
      <c r="A6" s="126">
        <v>2</v>
      </c>
      <c r="B6" s="127" t="s">
        <v>60</v>
      </c>
      <c r="C6" s="127"/>
      <c r="D6" s="127"/>
    </row>
    <row r="7" spans="1:4" ht="47.25">
      <c r="A7" s="126"/>
      <c r="B7" s="10" t="s">
        <v>178</v>
      </c>
      <c r="C7" s="11" t="s">
        <v>179</v>
      </c>
      <c r="D7" s="11" t="s">
        <v>180</v>
      </c>
    </row>
    <row r="8" spans="1:4" ht="17.25" customHeight="1">
      <c r="A8" s="154">
        <v>3</v>
      </c>
      <c r="B8" s="127" t="s">
        <v>63</v>
      </c>
      <c r="C8" s="127"/>
      <c r="D8" s="127"/>
    </row>
    <row r="9" spans="1:4" ht="94.5">
      <c r="A9" s="154"/>
      <c r="B9" s="10" t="str">
        <f>'[1]Zakładka nr 1 '!B46</f>
        <v>Budynek MGOK, Zbiersk-Cukrownia 237*</v>
      </c>
      <c r="C9" s="11" t="s">
        <v>181</v>
      </c>
      <c r="D9" s="11" t="s">
        <v>182</v>
      </c>
    </row>
    <row r="10" spans="1:4" ht="17.25" customHeight="1">
      <c r="A10" s="126">
        <v>4</v>
      </c>
      <c r="B10" s="127" t="str">
        <f>'[1]Zakładka nr 1 '!B50</f>
        <v>Biblioteka Publiczna Gminy i Miasta w Stawiszynie</v>
      </c>
      <c r="C10" s="127"/>
      <c r="D10" s="127"/>
    </row>
    <row r="11" spans="1:4" ht="59.25" customHeight="1">
      <c r="A11" s="126"/>
      <c r="B11" s="10" t="str">
        <f>'[1]Zakładka nr 1 '!B52</f>
        <v>Budynek biblioteki, Stawiszyn ul. Szkolna 17</v>
      </c>
      <c r="C11" s="11" t="s">
        <v>183</v>
      </c>
      <c r="D11" s="11" t="s">
        <v>184</v>
      </c>
    </row>
    <row r="12" spans="1:4" ht="32.25" customHeight="1">
      <c r="A12" s="126"/>
      <c r="B12" s="10" t="str">
        <f>'[1]Zakładka nr 1 '!B54</f>
        <v>Lokal użytkowy filii w budynku Przedszkola, Petryki 45</v>
      </c>
      <c r="C12" s="11" t="s">
        <v>185</v>
      </c>
      <c r="D12" s="11" t="s">
        <v>186</v>
      </c>
    </row>
    <row r="13" spans="1:4" ht="16.5" customHeight="1">
      <c r="A13" s="126">
        <v>5</v>
      </c>
      <c r="B13" s="127" t="s">
        <v>187</v>
      </c>
      <c r="C13" s="127"/>
      <c r="D13" s="127"/>
    </row>
    <row r="14" spans="1:4" ht="63">
      <c r="A14" s="126"/>
      <c r="B14" s="10" t="str">
        <f>'[1]Zakładka nr 1 '!B61</f>
        <v>Budynek szkolny nr 1, Stawiszyn ul. Szkolna 8**</v>
      </c>
      <c r="C14" s="11" t="s">
        <v>188</v>
      </c>
      <c r="D14" s="11" t="s">
        <v>189</v>
      </c>
    </row>
    <row r="15" spans="1:4" ht="63">
      <c r="A15" s="126"/>
      <c r="B15" s="10" t="str">
        <f>'[1]Zakładka nr 1 '!B62</f>
        <v>Budynek szkolny nr 2, Stawiszyn ul. Szkolna 8</v>
      </c>
      <c r="C15" s="11" t="s">
        <v>190</v>
      </c>
      <c r="D15" s="11" t="s">
        <v>191</v>
      </c>
    </row>
    <row r="16" spans="1:4" ht="78.75">
      <c r="A16" s="126"/>
      <c r="B16" s="10" t="str">
        <f>'[1]Zakładka nr 1 '!B63</f>
        <v>Hala widowiskowo-sportowa, Stawiszyn ul. Szkolna 8</v>
      </c>
      <c r="C16" s="11" t="s">
        <v>192</v>
      </c>
      <c r="D16" s="11" t="s">
        <v>193</v>
      </c>
    </row>
    <row r="17" spans="1:4" ht="47.25">
      <c r="A17" s="126"/>
      <c r="B17" s="10" t="str">
        <f>'[1]Zakładka nr 1 '!B64</f>
        <v>Łącznik budynków, Stawiszyn ul. Szkolna 8</v>
      </c>
      <c r="C17" s="11" t="s">
        <v>194</v>
      </c>
      <c r="D17" s="11" t="s">
        <v>189</v>
      </c>
    </row>
    <row r="18" spans="1:4" ht="16.5" customHeight="1">
      <c r="A18" s="126">
        <v>6</v>
      </c>
      <c r="B18" s="127" t="s">
        <v>89</v>
      </c>
      <c r="C18" s="127"/>
      <c r="D18" s="127"/>
    </row>
    <row r="19" spans="1:4" ht="51.75" customHeight="1">
      <c r="A19" s="126"/>
      <c r="B19" s="10" t="str">
        <f>'[1]Zakładka nr 1 '!B74</f>
        <v>Budynek szkoły, Zbiersk Cukrownia 144*</v>
      </c>
      <c r="C19" s="11" t="s">
        <v>195</v>
      </c>
      <c r="D19" s="11" t="s">
        <v>196</v>
      </c>
    </row>
    <row r="20" spans="1:4" ht="63" customHeight="1">
      <c r="A20" s="126"/>
      <c r="B20" s="10" t="s">
        <v>197</v>
      </c>
      <c r="C20" s="11" t="s">
        <v>198</v>
      </c>
      <c r="D20" s="11" t="s">
        <v>199</v>
      </c>
    </row>
    <row r="21" spans="1:4" ht="36" customHeight="1">
      <c r="A21" s="126"/>
      <c r="B21" s="10" t="str">
        <f>'[1]Zakładka nr 1 '!B75</f>
        <v>Budynek gospodarczy</v>
      </c>
      <c r="C21" s="11" t="s">
        <v>200</v>
      </c>
      <c r="D21" s="11" t="s">
        <v>186</v>
      </c>
    </row>
    <row r="22" spans="1:4" ht="16.5" customHeight="1">
      <c r="A22" s="126">
        <v>7</v>
      </c>
      <c r="B22" s="127" t="s">
        <v>98</v>
      </c>
      <c r="C22" s="127"/>
      <c r="D22" s="127"/>
    </row>
    <row r="23" spans="1:4" ht="47.25">
      <c r="A23" s="126"/>
      <c r="B23" s="10" t="str">
        <f>'[1]Zakładka nr 1 '!B83</f>
        <v>Budynek przedszkola, Petryki 45</v>
      </c>
      <c r="C23" s="11" t="s">
        <v>201</v>
      </c>
      <c r="D23" s="11" t="s">
        <v>186</v>
      </c>
    </row>
    <row r="24" spans="1:4" ht="17.25" customHeight="1">
      <c r="A24" s="126">
        <v>8</v>
      </c>
      <c r="B24" s="127" t="s">
        <v>108</v>
      </c>
      <c r="C24" s="127"/>
      <c r="D24" s="127"/>
    </row>
    <row r="25" spans="1:4" ht="63">
      <c r="A25" s="126"/>
      <c r="B25" s="10" t="str">
        <f>'[1]Zakładka nr 1 '!B95</f>
        <v>Budynek przedszkola, Zbiersk Cukrownia 81*</v>
      </c>
      <c r="C25" s="11" t="s">
        <v>202</v>
      </c>
      <c r="D25" s="11" t="s">
        <v>196</v>
      </c>
    </row>
  </sheetData>
  <sheetProtection selectLockedCells="1" selectUnlockedCells="1"/>
  <mergeCells count="17">
    <mergeCell ref="A1:D1"/>
    <mergeCell ref="A4:A5"/>
    <mergeCell ref="B4:D4"/>
    <mergeCell ref="A6:A7"/>
    <mergeCell ref="B6:D6"/>
    <mergeCell ref="A8:A9"/>
    <mergeCell ref="B8:D8"/>
    <mergeCell ref="A22:A23"/>
    <mergeCell ref="B22:D22"/>
    <mergeCell ref="A24:A25"/>
    <mergeCell ref="B24:D24"/>
    <mergeCell ref="A10:A12"/>
    <mergeCell ref="B10:D10"/>
    <mergeCell ref="A13:A17"/>
    <mergeCell ref="B13:D13"/>
    <mergeCell ref="A18:A21"/>
    <mergeCell ref="B18:D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R23"/>
  <sheetViews>
    <sheetView zoomScalePageLayoutView="0" workbookViewId="0" topLeftCell="C1">
      <selection activeCell="G32" sqref="G32"/>
    </sheetView>
  </sheetViews>
  <sheetFormatPr defaultColWidth="9.140625" defaultRowHeight="15"/>
  <cols>
    <col min="2" max="2" width="1.7109375" style="0" customWidth="1"/>
    <col min="3" max="3" width="26.7109375" style="0" customWidth="1"/>
    <col min="4" max="17" width="12.421875" style="0" customWidth="1"/>
  </cols>
  <sheetData>
    <row r="5" spans="4:18" s="26" customFormat="1" ht="15">
      <c r="D5" s="158">
        <v>2016</v>
      </c>
      <c r="E5" s="159"/>
      <c r="F5" s="159"/>
      <c r="G5" s="160">
        <v>2017</v>
      </c>
      <c r="H5" s="159"/>
      <c r="I5" s="161"/>
      <c r="J5" s="159">
        <v>2018</v>
      </c>
      <c r="K5" s="159"/>
      <c r="L5" s="159"/>
      <c r="M5" s="160">
        <v>2019</v>
      </c>
      <c r="N5" s="159"/>
      <c r="O5" s="161"/>
      <c r="P5" s="159">
        <v>2020</v>
      </c>
      <c r="Q5" s="159"/>
      <c r="R5" s="162"/>
    </row>
    <row r="6" spans="4:18" ht="15">
      <c r="D6" s="17" t="s">
        <v>304</v>
      </c>
      <c r="E6" s="17" t="s">
        <v>303</v>
      </c>
      <c r="F6" s="27" t="s">
        <v>311</v>
      </c>
      <c r="G6" s="31" t="s">
        <v>304</v>
      </c>
      <c r="H6" s="17" t="s">
        <v>303</v>
      </c>
      <c r="I6" s="32" t="s">
        <v>311</v>
      </c>
      <c r="J6" s="29" t="s">
        <v>304</v>
      </c>
      <c r="K6" s="17" t="s">
        <v>303</v>
      </c>
      <c r="L6" s="27" t="s">
        <v>311</v>
      </c>
      <c r="M6" s="31" t="s">
        <v>304</v>
      </c>
      <c r="N6" s="17" t="s">
        <v>303</v>
      </c>
      <c r="O6" s="32" t="s">
        <v>311</v>
      </c>
      <c r="P6" s="22" t="s">
        <v>304</v>
      </c>
      <c r="Q6" s="16" t="s">
        <v>303</v>
      </c>
      <c r="R6" s="16" t="s">
        <v>311</v>
      </c>
    </row>
    <row r="7" spans="3:18" ht="30">
      <c r="C7" s="18" t="s">
        <v>310</v>
      </c>
      <c r="D7" s="16">
        <v>1</v>
      </c>
      <c r="E7" s="23">
        <v>456.75</v>
      </c>
      <c r="F7" s="21">
        <v>0</v>
      </c>
      <c r="G7" s="33">
        <v>6</v>
      </c>
      <c r="H7" s="23">
        <f>267.69+3113.28+633.5+683.64+67.99</f>
        <v>4766.1</v>
      </c>
      <c r="I7" s="34">
        <v>1</v>
      </c>
      <c r="J7" s="22">
        <v>3</v>
      </c>
      <c r="K7" s="23">
        <f>307.5+6765+199.5</f>
        <v>7272</v>
      </c>
      <c r="L7" s="21">
        <v>0</v>
      </c>
      <c r="M7" s="33">
        <v>1</v>
      </c>
      <c r="N7" s="23">
        <v>5393.2</v>
      </c>
      <c r="O7" s="39">
        <v>0</v>
      </c>
      <c r="P7" s="22" t="s">
        <v>76</v>
      </c>
      <c r="Q7" s="23" t="s">
        <v>76</v>
      </c>
      <c r="R7" s="16" t="s">
        <v>76</v>
      </c>
    </row>
    <row r="8" spans="3:18" ht="30">
      <c r="C8" s="18" t="s">
        <v>305</v>
      </c>
      <c r="D8" s="16">
        <v>5</v>
      </c>
      <c r="E8" s="23">
        <f>962.93+10057.92+7398.38+1590</f>
        <v>20009.23</v>
      </c>
      <c r="F8" s="21">
        <v>1</v>
      </c>
      <c r="G8" s="33">
        <v>3</v>
      </c>
      <c r="H8" s="23">
        <v>0</v>
      </c>
      <c r="I8" s="34">
        <v>3</v>
      </c>
      <c r="J8" s="22">
        <v>3</v>
      </c>
      <c r="K8" s="23">
        <v>0</v>
      </c>
      <c r="L8" s="21">
        <v>3</v>
      </c>
      <c r="M8" s="33">
        <v>1</v>
      </c>
      <c r="N8" s="23">
        <v>0</v>
      </c>
      <c r="O8" s="39">
        <v>1</v>
      </c>
      <c r="P8" s="22" t="s">
        <v>76</v>
      </c>
      <c r="Q8" s="23" t="s">
        <v>76</v>
      </c>
      <c r="R8" s="16" t="s">
        <v>76</v>
      </c>
    </row>
    <row r="9" spans="3:18" ht="30">
      <c r="C9" s="18" t="s">
        <v>306</v>
      </c>
      <c r="D9" s="16">
        <v>0</v>
      </c>
      <c r="E9" s="23">
        <v>0</v>
      </c>
      <c r="F9" s="21">
        <v>0</v>
      </c>
      <c r="G9" s="33">
        <v>0</v>
      </c>
      <c r="H9" s="23">
        <v>0</v>
      </c>
      <c r="I9" s="21">
        <v>0</v>
      </c>
      <c r="J9" s="33">
        <v>0</v>
      </c>
      <c r="K9" s="23">
        <v>0</v>
      </c>
      <c r="L9" s="21">
        <v>0</v>
      </c>
      <c r="M9" s="33">
        <v>0</v>
      </c>
      <c r="N9" s="23">
        <v>0</v>
      </c>
      <c r="O9" s="39">
        <v>0</v>
      </c>
      <c r="P9" s="22" t="s">
        <v>76</v>
      </c>
      <c r="Q9" s="23" t="s">
        <v>76</v>
      </c>
      <c r="R9" s="16" t="s">
        <v>76</v>
      </c>
    </row>
    <row r="10" spans="3:18" ht="15">
      <c r="C10" s="19"/>
      <c r="D10" s="24"/>
      <c r="E10" s="25"/>
      <c r="F10" s="28"/>
      <c r="G10" s="35"/>
      <c r="H10" s="25"/>
      <c r="I10" s="36"/>
      <c r="J10" s="30"/>
      <c r="K10" s="25"/>
      <c r="L10" s="28"/>
      <c r="M10" s="35"/>
      <c r="N10" s="25"/>
      <c r="O10" s="37"/>
      <c r="P10" s="30"/>
      <c r="Q10" s="25"/>
      <c r="R10" s="20"/>
    </row>
    <row r="11" spans="3:18" ht="15">
      <c r="C11" s="18" t="s">
        <v>307</v>
      </c>
      <c r="D11" s="16" t="s">
        <v>76</v>
      </c>
      <c r="E11" s="23" t="s">
        <v>76</v>
      </c>
      <c r="F11" s="21" t="s">
        <v>76</v>
      </c>
      <c r="G11" s="33" t="s">
        <v>76</v>
      </c>
      <c r="H11" s="23" t="s">
        <v>76</v>
      </c>
      <c r="I11" s="34" t="s">
        <v>76</v>
      </c>
      <c r="J11" s="33" t="s">
        <v>76</v>
      </c>
      <c r="K11" s="23" t="s">
        <v>76</v>
      </c>
      <c r="L11" s="34" t="s">
        <v>76</v>
      </c>
      <c r="M11" s="33">
        <v>1</v>
      </c>
      <c r="N11" s="23">
        <v>1588</v>
      </c>
      <c r="O11" s="39">
        <v>0</v>
      </c>
      <c r="P11" s="33" t="s">
        <v>76</v>
      </c>
      <c r="Q11" s="23" t="s">
        <v>76</v>
      </c>
      <c r="R11" s="34" t="s">
        <v>76</v>
      </c>
    </row>
    <row r="12" spans="3:18" ht="15">
      <c r="C12" s="18" t="s">
        <v>308</v>
      </c>
      <c r="D12" s="16" t="s">
        <v>76</v>
      </c>
      <c r="E12" s="23" t="s">
        <v>76</v>
      </c>
      <c r="F12" s="21" t="s">
        <v>76</v>
      </c>
      <c r="G12" s="33" t="s">
        <v>76</v>
      </c>
      <c r="H12" s="23" t="s">
        <v>76</v>
      </c>
      <c r="I12" s="34" t="s">
        <v>76</v>
      </c>
      <c r="J12" s="33" t="s">
        <v>76</v>
      </c>
      <c r="K12" s="23" t="s">
        <v>76</v>
      </c>
      <c r="L12" s="34" t="s">
        <v>76</v>
      </c>
      <c r="M12" s="33" t="s">
        <v>76</v>
      </c>
      <c r="N12" s="23" t="s">
        <v>76</v>
      </c>
      <c r="O12" s="34" t="s">
        <v>76</v>
      </c>
      <c r="P12" s="33" t="s">
        <v>76</v>
      </c>
      <c r="Q12" s="23" t="s">
        <v>76</v>
      </c>
      <c r="R12" s="34" t="s">
        <v>76</v>
      </c>
    </row>
    <row r="13" spans="3:18" ht="15">
      <c r="C13" s="19"/>
      <c r="D13" s="24"/>
      <c r="E13" s="25" t="s">
        <v>76</v>
      </c>
      <c r="F13" s="28" t="s">
        <v>76</v>
      </c>
      <c r="G13" s="35"/>
      <c r="H13" s="25" t="s">
        <v>76</v>
      </c>
      <c r="I13" s="36" t="s">
        <v>76</v>
      </c>
      <c r="J13" s="35"/>
      <c r="K13" s="25" t="s">
        <v>76</v>
      </c>
      <c r="L13" s="36" t="s">
        <v>76</v>
      </c>
      <c r="M13" s="35"/>
      <c r="N13" s="25" t="s">
        <v>76</v>
      </c>
      <c r="O13" s="36" t="s">
        <v>76</v>
      </c>
      <c r="P13" s="35"/>
      <c r="Q13" s="25" t="s">
        <v>76</v>
      </c>
      <c r="R13" s="36" t="s">
        <v>76</v>
      </c>
    </row>
    <row r="14" spans="3:18" ht="30">
      <c r="C14" s="18" t="s">
        <v>309</v>
      </c>
      <c r="D14" s="16" t="s">
        <v>76</v>
      </c>
      <c r="E14" s="23" t="s">
        <v>76</v>
      </c>
      <c r="F14" s="21" t="s">
        <v>76</v>
      </c>
      <c r="G14" s="33" t="s">
        <v>76</v>
      </c>
      <c r="H14" s="23" t="s">
        <v>76</v>
      </c>
      <c r="I14" s="34" t="s">
        <v>76</v>
      </c>
      <c r="J14" s="33" t="s">
        <v>76</v>
      </c>
      <c r="K14" s="23" t="s">
        <v>76</v>
      </c>
      <c r="L14" s="34" t="s">
        <v>76</v>
      </c>
      <c r="M14" s="33" t="s">
        <v>76</v>
      </c>
      <c r="N14" s="23" t="s">
        <v>76</v>
      </c>
      <c r="O14" s="34" t="s">
        <v>76</v>
      </c>
      <c r="P14" s="33" t="s">
        <v>76</v>
      </c>
      <c r="Q14" s="23" t="s">
        <v>76</v>
      </c>
      <c r="R14" s="34" t="s">
        <v>76</v>
      </c>
    </row>
    <row r="20" ht="15">
      <c r="G20" s="38"/>
    </row>
    <row r="21" ht="15">
      <c r="G21" s="38"/>
    </row>
    <row r="23" ht="15">
      <c r="G23" s="38"/>
    </row>
  </sheetData>
  <sheetProtection/>
  <mergeCells count="5">
    <mergeCell ref="D5:F5"/>
    <mergeCell ref="G5:I5"/>
    <mergeCell ref="J5:L5"/>
    <mergeCell ref="P5:R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k.andrzejewska</cp:lastModifiedBy>
  <cp:lastPrinted>2020-02-21T08:50:55Z</cp:lastPrinted>
  <dcterms:created xsi:type="dcterms:W3CDTF">2018-03-08T08:53:24Z</dcterms:created>
  <dcterms:modified xsi:type="dcterms:W3CDTF">2020-03-09T09:57:19Z</dcterms:modified>
  <cp:category/>
  <cp:version/>
  <cp:contentType/>
  <cp:contentStatus/>
</cp:coreProperties>
</file>